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0" yWindow="-150" windowWidth="8480" windowHeight="8100"/>
  </bookViews>
  <sheets>
    <sheet name="Mileage Log and Reimbursement" sheetId="1" r:id="rId1"/>
    <sheet name="Table" sheetId="2" r:id="rId2"/>
  </sheets>
  <definedNames>
    <definedName name="_5_9_2002" localSheetId="1">Table!#REF!</definedName>
    <definedName name="From">Table!$A:$A</definedName>
    <definedName name="Mileage">Table!$C:$C</definedName>
    <definedName name="_xlnm.Print_Area" localSheetId="0">'Mileage Log and Reimbursement'!$A$1:$G$68</definedName>
    <definedName name="RT">Table!$D:$D</definedName>
    <definedName name="TC">Table!#REF!</definedName>
    <definedName name="To">Table!$B:$B</definedName>
    <definedName name="TripCodes">Table!#REF!</definedName>
  </definedNames>
  <calcPr calcId="125725"/>
</workbook>
</file>

<file path=xl/calcChain.xml><?xml version="1.0" encoding="utf-8"?>
<calcChain xmlns="http://schemas.openxmlformats.org/spreadsheetml/2006/main">
  <c r="I44" i="1"/>
  <c r="I43"/>
  <c r="I42"/>
  <c r="I41"/>
  <c r="I40"/>
  <c r="I39"/>
  <c r="I38"/>
  <c r="I37"/>
  <c r="I36"/>
  <c r="I35"/>
  <c r="I34"/>
  <c r="I33"/>
  <c r="I32"/>
  <c r="I31"/>
  <c r="I30"/>
  <c r="I29"/>
  <c r="I28"/>
  <c r="I27"/>
  <c r="I26"/>
  <c r="I25"/>
  <c r="I24"/>
  <c r="I23"/>
  <c r="I22"/>
  <c r="I21"/>
  <c r="I20"/>
  <c r="I19"/>
  <c r="I18"/>
  <c r="I17"/>
  <c r="I16"/>
  <c r="I15"/>
  <c r="I14"/>
  <c r="I13"/>
  <c r="I12"/>
  <c r="I11"/>
  <c r="I10"/>
  <c r="H44"/>
  <c r="H43"/>
  <c r="H42"/>
  <c r="H41"/>
  <c r="H40"/>
  <c r="H39"/>
  <c r="H38"/>
  <c r="H37"/>
  <c r="H36"/>
  <c r="H35"/>
  <c r="H34"/>
  <c r="H33"/>
  <c r="H32"/>
  <c r="H31"/>
  <c r="H30"/>
  <c r="H29"/>
  <c r="H28"/>
  <c r="H27"/>
  <c r="H26"/>
  <c r="H25"/>
  <c r="H24"/>
  <c r="H23"/>
  <c r="H22"/>
  <c r="H21"/>
  <c r="H20"/>
  <c r="H19"/>
  <c r="H18"/>
  <c r="H17"/>
  <c r="H16"/>
  <c r="H15"/>
  <c r="H14"/>
  <c r="H13"/>
  <c r="H12"/>
  <c r="H11"/>
  <c r="F11" s="1"/>
  <c r="G11" s="1"/>
  <c r="H10"/>
  <c r="I9"/>
  <c r="H9"/>
  <c r="J9"/>
  <c r="F9" s="1"/>
  <c r="G9" s="1"/>
  <c r="K9"/>
  <c r="L9"/>
  <c r="M9"/>
  <c r="N9"/>
  <c r="J10"/>
  <c r="K10"/>
  <c r="L10"/>
  <c r="F10" s="1"/>
  <c r="G10" s="1"/>
  <c r="M10"/>
  <c r="N10"/>
  <c r="J11"/>
  <c r="K11"/>
  <c r="L11"/>
  <c r="M11"/>
  <c r="N11"/>
  <c r="N44"/>
  <c r="N43"/>
  <c r="N42"/>
  <c r="N41"/>
  <c r="N40"/>
  <c r="N39"/>
  <c r="N38"/>
  <c r="N37"/>
  <c r="N36"/>
  <c r="N35"/>
  <c r="N34"/>
  <c r="N33"/>
  <c r="N32"/>
  <c r="N31"/>
  <c r="N30"/>
  <c r="N29"/>
  <c r="N28"/>
  <c r="N27"/>
  <c r="N26"/>
  <c r="N25"/>
  <c r="N24"/>
  <c r="N23"/>
  <c r="N22"/>
  <c r="N21"/>
  <c r="N20"/>
  <c r="N19"/>
  <c r="N18"/>
  <c r="N17"/>
  <c r="N16"/>
  <c r="N15"/>
  <c r="N14"/>
  <c r="N13"/>
  <c r="N12"/>
  <c r="M44"/>
  <c r="M43"/>
  <c r="M42"/>
  <c r="M41"/>
  <c r="M40"/>
  <c r="M39"/>
  <c r="M38"/>
  <c r="M37"/>
  <c r="M36"/>
  <c r="M35"/>
  <c r="M34"/>
  <c r="M33"/>
  <c r="M32"/>
  <c r="M31"/>
  <c r="M30"/>
  <c r="M29"/>
  <c r="M28"/>
  <c r="M27"/>
  <c r="M26"/>
  <c r="M25"/>
  <c r="M24"/>
  <c r="M23"/>
  <c r="M22"/>
  <c r="M21"/>
  <c r="M20"/>
  <c r="M19"/>
  <c r="M18"/>
  <c r="M17"/>
  <c r="M16"/>
  <c r="M15"/>
  <c r="M14"/>
  <c r="M13"/>
  <c r="M12"/>
  <c r="J12"/>
  <c r="K12"/>
  <c r="L12"/>
  <c r="J13"/>
  <c r="K13"/>
  <c r="L13"/>
  <c r="J14"/>
  <c r="K14"/>
  <c r="L14"/>
  <c r="J15"/>
  <c r="F15" s="1"/>
  <c r="G15" s="1"/>
  <c r="K15"/>
  <c r="L15"/>
  <c r="J16"/>
  <c r="K16"/>
  <c r="L16"/>
  <c r="J17"/>
  <c r="K17"/>
  <c r="L17"/>
  <c r="J18"/>
  <c r="K18"/>
  <c r="L18"/>
  <c r="J19"/>
  <c r="F19" s="1"/>
  <c r="G19" s="1"/>
  <c r="K19"/>
  <c r="L19"/>
  <c r="J20"/>
  <c r="K20"/>
  <c r="L20"/>
  <c r="J21"/>
  <c r="K21"/>
  <c r="L21"/>
  <c r="J22"/>
  <c r="K22"/>
  <c r="L22"/>
  <c r="J23"/>
  <c r="F23" s="1"/>
  <c r="G23" s="1"/>
  <c r="K23"/>
  <c r="L23"/>
  <c r="J24"/>
  <c r="K24"/>
  <c r="L24"/>
  <c r="J25"/>
  <c r="K25"/>
  <c r="L25"/>
  <c r="J26"/>
  <c r="K26"/>
  <c r="L26"/>
  <c r="J27"/>
  <c r="F27" s="1"/>
  <c r="G27" s="1"/>
  <c r="K27"/>
  <c r="L27"/>
  <c r="J28"/>
  <c r="K28"/>
  <c r="L28"/>
  <c r="J29"/>
  <c r="K29"/>
  <c r="L29"/>
  <c r="J30"/>
  <c r="K30"/>
  <c r="L30"/>
  <c r="J31"/>
  <c r="F31" s="1"/>
  <c r="G31" s="1"/>
  <c r="K31"/>
  <c r="L31"/>
  <c r="J32"/>
  <c r="K32"/>
  <c r="L32"/>
  <c r="J33"/>
  <c r="K33"/>
  <c r="L33"/>
  <c r="J34"/>
  <c r="K34"/>
  <c r="L34"/>
  <c r="J35"/>
  <c r="F35" s="1"/>
  <c r="G35" s="1"/>
  <c r="K35"/>
  <c r="L35"/>
  <c r="J36"/>
  <c r="K36"/>
  <c r="L36"/>
  <c r="J37"/>
  <c r="K37"/>
  <c r="L37"/>
  <c r="J38"/>
  <c r="K38"/>
  <c r="L38"/>
  <c r="J39"/>
  <c r="F39" s="1"/>
  <c r="G39" s="1"/>
  <c r="K39"/>
  <c r="L39"/>
  <c r="J40"/>
  <c r="K40"/>
  <c r="L40"/>
  <c r="J41"/>
  <c r="K41"/>
  <c r="L41"/>
  <c r="J42"/>
  <c r="K42"/>
  <c r="L42"/>
  <c r="J43"/>
  <c r="F43" s="1"/>
  <c r="G43" s="1"/>
  <c r="K43"/>
  <c r="L43"/>
  <c r="J44"/>
  <c r="K44"/>
  <c r="L44"/>
  <c r="G45"/>
  <c r="G46"/>
  <c r="G47"/>
  <c r="G48"/>
  <c r="G49"/>
  <c r="G50"/>
  <c r="G51"/>
  <c r="G52"/>
  <c r="G53"/>
  <c r="G54"/>
  <c r="F42" l="1"/>
  <c r="G42" s="1"/>
  <c r="F38"/>
  <c r="G38" s="1"/>
  <c r="F34"/>
  <c r="G34" s="1"/>
  <c r="F30"/>
  <c r="G30" s="1"/>
  <c r="F26"/>
  <c r="G26" s="1"/>
  <c r="F22"/>
  <c r="G22" s="1"/>
  <c r="F18"/>
  <c r="G18" s="1"/>
  <c r="F14"/>
  <c r="G14" s="1"/>
  <c r="F41"/>
  <c r="G41" s="1"/>
  <c r="F37"/>
  <c r="G37" s="1"/>
  <c r="F33"/>
  <c r="G33" s="1"/>
  <c r="F29"/>
  <c r="G29" s="1"/>
  <c r="F25"/>
  <c r="G25" s="1"/>
  <c r="F21"/>
  <c r="G21" s="1"/>
  <c r="F17"/>
  <c r="G17" s="1"/>
  <c r="F13"/>
  <c r="G13" s="1"/>
  <c r="F44"/>
  <c r="G44" s="1"/>
  <c r="F40"/>
  <c r="G40" s="1"/>
  <c r="F36"/>
  <c r="G36" s="1"/>
  <c r="F32"/>
  <c r="G32" s="1"/>
  <c r="F28"/>
  <c r="G28" s="1"/>
  <c r="F24"/>
  <c r="G24" s="1"/>
  <c r="F20"/>
  <c r="G20" s="1"/>
  <c r="F16"/>
  <c r="G16" s="1"/>
  <c r="F12"/>
  <c r="F55" s="1"/>
  <c r="D5" s="1"/>
  <c r="G12" l="1"/>
  <c r="G55" s="1"/>
  <c r="D6" s="1"/>
</calcChain>
</file>

<file path=xl/sharedStrings.xml><?xml version="1.0" encoding="utf-8"?>
<sst xmlns="http://schemas.openxmlformats.org/spreadsheetml/2006/main" count="130" uniqueCount="81">
  <si>
    <t>Employee Name</t>
  </si>
  <si>
    <t>Destination</t>
  </si>
  <si>
    <t>Starting Location</t>
  </si>
  <si>
    <t>Total Mileage</t>
  </si>
  <si>
    <t>Reimbursement</t>
  </si>
  <si>
    <t>Mileage</t>
  </si>
  <si>
    <t>Total Reimbursement</t>
  </si>
  <si>
    <t>Date</t>
  </si>
  <si>
    <t>For Period</t>
  </si>
  <si>
    <t>Description/Notes</t>
  </si>
  <si>
    <t>Mileage Log and Reimbursement Form</t>
  </si>
  <si>
    <t>From</t>
  </si>
  <si>
    <t>Monroe Elementary</t>
  </si>
  <si>
    <t>Jockey Hollow</t>
  </si>
  <si>
    <t>Chalk Hill</t>
  </si>
  <si>
    <t>Fawn Hollow</t>
  </si>
  <si>
    <t>Stepney</t>
  </si>
  <si>
    <t>Town Hall</t>
  </si>
  <si>
    <t>Monroe Post Office</t>
  </si>
  <si>
    <t>Stepney Hardware</t>
  </si>
  <si>
    <t>People's Bank</t>
  </si>
  <si>
    <t>Chase Bank</t>
  </si>
  <si>
    <t>Big Y</t>
  </si>
  <si>
    <t>Steves</t>
  </si>
  <si>
    <t>Wolfe Park</t>
  </si>
  <si>
    <t>Round Trip All Schools</t>
  </si>
  <si>
    <t>I do solemnly declare and certify under the penalites of law that the above information is correct in all its particulares; that the services have been rendered as stated therein; that no bonus has been given or received by any person or persons within the knowledge of this claimant in connection with the above claim and that the amount therein stated is justly due and owing.</t>
  </si>
  <si>
    <t>Date:</t>
  </si>
  <si>
    <t>Signature:</t>
  </si>
  <si>
    <t>Approved by:</t>
  </si>
  <si>
    <t>Reviewed by Accountant:</t>
  </si>
  <si>
    <t>Approved by Director of Finance:</t>
  </si>
  <si>
    <t>Round Trip</t>
  </si>
  <si>
    <t>Yes</t>
  </si>
  <si>
    <t>No</t>
  </si>
  <si>
    <t>Ansonia</t>
  </si>
  <si>
    <t>Bridgeport</t>
  </si>
  <si>
    <t>Cromwell</t>
  </si>
  <si>
    <t>Danbury</t>
  </si>
  <si>
    <t>Derby</t>
  </si>
  <si>
    <t>Fairfield</t>
  </si>
  <si>
    <t>Hamden</t>
  </si>
  <si>
    <t>Orange</t>
  </si>
  <si>
    <t>Hampton</t>
  </si>
  <si>
    <t>Hartford</t>
  </si>
  <si>
    <t>Meriden</t>
  </si>
  <si>
    <t>Middletown</t>
  </si>
  <si>
    <t>New Canaan</t>
  </si>
  <si>
    <t>New Haven</t>
  </si>
  <si>
    <t>Redding</t>
  </si>
  <si>
    <t>Rocky Hill</t>
  </si>
  <si>
    <t>Southington</t>
  </si>
  <si>
    <t>Stamford</t>
  </si>
  <si>
    <t>Stratford</t>
  </si>
  <si>
    <t>Trumbull</t>
  </si>
  <si>
    <t>Waterbury</t>
  </si>
  <si>
    <t>West Hartford</t>
  </si>
  <si>
    <t>Cedarhurst</t>
  </si>
  <si>
    <t>CES</t>
  </si>
  <si>
    <t>University School</t>
  </si>
  <si>
    <t>Westport BOE</t>
  </si>
  <si>
    <t>Trumbull BOE</t>
  </si>
  <si>
    <t>Foundation School</t>
  </si>
  <si>
    <t>RYASAP</t>
  </si>
  <si>
    <t>*** Interschool &amp; Local ***</t>
  </si>
  <si>
    <t>*** Connecticut Towns ***</t>
  </si>
  <si>
    <t>*** Specific Locations ***</t>
  </si>
  <si>
    <t>Notes:</t>
  </si>
  <si>
    <t xml:space="preserve">Directly below are the formulas for calculating mileage. </t>
  </si>
  <si>
    <t>To change reimbursment rate, modify the number in</t>
  </si>
  <si>
    <t>cell D3 only.  Calculations will automatically update.</t>
  </si>
  <si>
    <t>Do not modify.  These numbers will not print.</t>
  </si>
  <si>
    <t>Masuk High School</t>
  </si>
  <si>
    <t>Newtown</t>
  </si>
  <si>
    <t>North Haven</t>
  </si>
  <si>
    <t>Oxford</t>
  </si>
  <si>
    <t>CREC</t>
  </si>
  <si>
    <t>Payroll ID</t>
  </si>
  <si>
    <t>Supervisor</t>
  </si>
  <si>
    <t>Payment Code</t>
  </si>
  <si>
    <t>Rate Per Mile based on contract</t>
  </si>
</sst>
</file>

<file path=xl/styles.xml><?xml version="1.0" encoding="utf-8"?>
<styleSheet xmlns="http://schemas.openxmlformats.org/spreadsheetml/2006/main">
  <numFmts count="4">
    <numFmt numFmtId="164" formatCode="&quot;$&quot;#,##0.00"/>
    <numFmt numFmtId="165" formatCode="0.0"/>
    <numFmt numFmtId="166" formatCode="0.000"/>
    <numFmt numFmtId="167" formatCode="&quot;$&quot;#,##0.000"/>
  </numFmts>
  <fonts count="12">
    <font>
      <sz val="10"/>
      <name val="Arial"/>
    </font>
    <font>
      <sz val="8"/>
      <name val="Arial"/>
    </font>
    <font>
      <b/>
      <sz val="18"/>
      <name val="Verdana"/>
      <family val="2"/>
    </font>
    <font>
      <sz val="18"/>
      <name val="Verdana"/>
      <family val="2"/>
    </font>
    <font>
      <sz val="10"/>
      <name val="Verdana"/>
      <family val="2"/>
    </font>
    <font>
      <b/>
      <sz val="10"/>
      <name val="Verdana"/>
      <family val="2"/>
    </font>
    <font>
      <b/>
      <sz val="9"/>
      <name val="Verdana"/>
      <family val="2"/>
    </font>
    <font>
      <b/>
      <sz val="8"/>
      <name val="Verdana"/>
      <family val="2"/>
    </font>
    <font>
      <b/>
      <sz val="9"/>
      <color indexed="9"/>
      <name val="Verdana"/>
      <family val="2"/>
    </font>
    <font>
      <sz val="9"/>
      <name val="Verdana"/>
      <family val="2"/>
    </font>
    <font>
      <sz val="10"/>
      <name val="Arial"/>
      <family val="2"/>
    </font>
    <font>
      <u/>
      <sz val="10"/>
      <name val="Verdana"/>
      <family val="2"/>
    </font>
  </fonts>
  <fills count="10">
    <fill>
      <patternFill patternType="none"/>
    </fill>
    <fill>
      <patternFill patternType="gray125"/>
    </fill>
    <fill>
      <patternFill patternType="solid">
        <fgColor indexed="42"/>
        <bgColor indexed="64"/>
      </patternFill>
    </fill>
    <fill>
      <patternFill patternType="solid">
        <fgColor indexed="61"/>
        <bgColor indexed="64"/>
      </patternFill>
    </fill>
    <fill>
      <patternFill patternType="solid">
        <fgColor indexed="9"/>
        <bgColor indexed="64"/>
      </patternFill>
    </fill>
    <fill>
      <patternFill patternType="solid">
        <fgColor indexed="45"/>
        <bgColor indexed="64"/>
      </patternFill>
    </fill>
    <fill>
      <patternFill patternType="solid">
        <fgColor indexed="45"/>
        <bgColor indexed="27"/>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style="thin">
        <color indexed="64"/>
      </right>
      <top/>
      <bottom style="thin">
        <color indexed="64"/>
      </bottom>
      <diagonal/>
    </border>
    <border>
      <left/>
      <right/>
      <top style="thin">
        <color indexed="22"/>
      </top>
      <bottom style="thin">
        <color indexed="64"/>
      </bottom>
      <diagonal/>
    </border>
    <border>
      <left style="thin">
        <color indexed="64"/>
      </left>
      <right/>
      <top style="thin">
        <color indexed="64"/>
      </top>
      <bottom style="thin">
        <color indexed="55"/>
      </bottom>
      <diagonal/>
    </border>
    <border>
      <left style="thin">
        <color indexed="23"/>
      </left>
      <right style="thin">
        <color indexed="23"/>
      </right>
      <top style="thin">
        <color indexed="64"/>
      </top>
      <bottom style="thin">
        <color indexed="55"/>
      </bottom>
      <diagonal/>
    </border>
    <border>
      <left/>
      <right style="thin">
        <color indexed="64"/>
      </right>
      <top style="thin">
        <color indexed="64"/>
      </top>
      <bottom style="thin">
        <color indexed="55"/>
      </bottom>
      <diagonal/>
    </border>
    <border>
      <left style="thin">
        <color indexed="55"/>
      </left>
      <right style="thin">
        <color indexed="55"/>
      </right>
      <top style="thin">
        <color indexed="55"/>
      </top>
      <bottom style="thin">
        <color indexed="22"/>
      </bottom>
      <diagonal/>
    </border>
    <border>
      <left style="thin">
        <color indexed="64"/>
      </left>
      <right style="thin">
        <color indexed="22"/>
      </right>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22"/>
      </bottom>
      <diagonal/>
    </border>
    <border>
      <left style="thin">
        <color indexed="64"/>
      </left>
      <right/>
      <top style="thin">
        <color indexed="22"/>
      </top>
      <bottom style="thin">
        <color indexed="22"/>
      </bottom>
      <diagonal/>
    </border>
    <border>
      <left/>
      <right style="thin">
        <color indexed="55"/>
      </right>
      <top style="thin">
        <color indexed="55"/>
      </top>
      <bottom style="thin">
        <color indexed="22"/>
      </bottom>
      <diagonal/>
    </border>
    <border>
      <left/>
      <right/>
      <top/>
      <bottom style="thin">
        <color indexed="22"/>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22"/>
      </left>
      <right/>
      <top style="thin">
        <color indexed="22"/>
      </top>
      <bottom style="thin">
        <color indexed="64"/>
      </bottom>
      <diagonal/>
    </border>
    <border>
      <left style="thin">
        <color indexed="55"/>
      </left>
      <right/>
      <top style="thin">
        <color indexed="55"/>
      </top>
      <bottom style="thin">
        <color indexed="22"/>
      </bottom>
      <diagonal/>
    </border>
  </borders>
  <cellStyleXfs count="1">
    <xf numFmtId="0" fontId="0" fillId="0" borderId="0"/>
  </cellStyleXfs>
  <cellXfs count="59">
    <xf numFmtId="0" fontId="0" fillId="0" borderId="0" xfId="0"/>
    <xf numFmtId="0" fontId="4" fillId="0" borderId="0" xfId="0" applyFont="1"/>
    <xf numFmtId="0" fontId="4" fillId="2" borderId="0" xfId="0" applyFont="1" applyFill="1" applyBorder="1"/>
    <xf numFmtId="0" fontId="4" fillId="2" borderId="2" xfId="0" applyFont="1" applyFill="1" applyBorder="1"/>
    <xf numFmtId="0" fontId="4" fillId="2" borderId="3" xfId="0" applyFont="1" applyFill="1" applyBorder="1"/>
    <xf numFmtId="0" fontId="4" fillId="3" borderId="4" xfId="0" applyFont="1" applyFill="1" applyBorder="1"/>
    <xf numFmtId="0" fontId="8" fillId="3" borderId="5" xfId="0" applyFont="1" applyFill="1" applyBorder="1" applyAlignment="1">
      <alignment horizontal="center" wrapText="1"/>
    </xf>
    <xf numFmtId="0" fontId="8" fillId="3" borderId="6" xfId="0" applyFont="1" applyFill="1" applyBorder="1" applyAlignment="1">
      <alignment horizontal="center" wrapText="1"/>
    </xf>
    <xf numFmtId="0" fontId="8" fillId="3" borderId="7" xfId="0" applyFont="1" applyFill="1" applyBorder="1" applyAlignment="1">
      <alignment horizontal="center" wrapText="1"/>
    </xf>
    <xf numFmtId="0" fontId="9" fillId="4" borderId="8" xfId="0" applyFont="1" applyFill="1" applyBorder="1" applyAlignment="1">
      <alignment wrapText="1"/>
    </xf>
    <xf numFmtId="0" fontId="9" fillId="0" borderId="0" xfId="0" applyFont="1"/>
    <xf numFmtId="0" fontId="9" fillId="4" borderId="1" xfId="0" applyFont="1" applyFill="1" applyBorder="1" applyAlignment="1">
      <alignment wrapText="1"/>
    </xf>
    <xf numFmtId="14" fontId="9" fillId="4" borderId="9" xfId="0" applyNumberFormat="1" applyFont="1" applyFill="1" applyBorder="1" applyAlignment="1">
      <alignment horizontal="center"/>
    </xf>
    <xf numFmtId="14" fontId="9" fillId="4" borderId="10" xfId="0" applyNumberFormat="1" applyFont="1" applyFill="1" applyBorder="1" applyAlignment="1">
      <alignment horizontal="center"/>
    </xf>
    <xf numFmtId="0" fontId="9" fillId="4" borderId="10" xfId="0" applyFont="1" applyFill="1" applyBorder="1" applyAlignment="1">
      <alignment horizontal="center"/>
    </xf>
    <xf numFmtId="0" fontId="4" fillId="3" borderId="11" xfId="0" applyFont="1" applyFill="1" applyBorder="1" applyAlignment="1">
      <alignment horizontal="center"/>
    </xf>
    <xf numFmtId="0" fontId="4" fillId="0" borderId="0" xfId="0" applyFont="1" applyAlignment="1">
      <alignment horizontal="center"/>
    </xf>
    <xf numFmtId="0" fontId="3" fillId="2" borderId="12" xfId="0" applyFont="1" applyFill="1" applyBorder="1"/>
    <xf numFmtId="0" fontId="4" fillId="2" borderId="12" xfId="0" applyFont="1" applyFill="1" applyBorder="1"/>
    <xf numFmtId="0" fontId="4" fillId="2" borderId="13" xfId="0" applyFont="1" applyFill="1" applyBorder="1"/>
    <xf numFmtId="0" fontId="4" fillId="2" borderId="14" xfId="0" applyFont="1" applyFill="1" applyBorder="1" applyAlignment="1">
      <alignment horizontal="left"/>
    </xf>
    <xf numFmtId="0" fontId="4" fillId="2" borderId="0" xfId="0" applyFont="1" applyFill="1" applyBorder="1" applyAlignment="1">
      <alignment horizontal="right" indent="1"/>
    </xf>
    <xf numFmtId="0" fontId="4" fillId="2" borderId="15" xfId="0" applyFont="1" applyFill="1" applyBorder="1" applyAlignment="1">
      <alignment horizontal="center"/>
    </xf>
    <xf numFmtId="0" fontId="4" fillId="2" borderId="16" xfId="0" applyFont="1" applyFill="1" applyBorder="1"/>
    <xf numFmtId="0" fontId="6" fillId="2" borderId="16" xfId="0" applyFont="1" applyFill="1" applyBorder="1" applyAlignment="1">
      <alignment horizontal="right" indent="1"/>
    </xf>
    <xf numFmtId="0" fontId="2" fillId="2" borderId="17" xfId="0" applyFont="1" applyFill="1" applyBorder="1" applyAlignment="1">
      <alignment horizontal="left" indent="1"/>
    </xf>
    <xf numFmtId="0" fontId="7" fillId="2" borderId="0" xfId="0" applyFont="1" applyFill="1" applyBorder="1" applyAlignment="1">
      <alignment horizontal="right" indent="1"/>
    </xf>
    <xf numFmtId="14" fontId="9" fillId="4" borderId="18" xfId="0" applyNumberFormat="1" applyFont="1" applyFill="1" applyBorder="1" applyAlignment="1">
      <alignment horizontal="center"/>
    </xf>
    <xf numFmtId="14" fontId="9" fillId="4" borderId="19" xfId="0" applyNumberFormat="1" applyFont="1" applyFill="1" applyBorder="1" applyAlignment="1">
      <alignment horizontal="center"/>
    </xf>
    <xf numFmtId="0" fontId="9" fillId="4" borderId="20" xfId="0" applyFont="1" applyFill="1" applyBorder="1" applyAlignment="1">
      <alignment wrapText="1"/>
    </xf>
    <xf numFmtId="0" fontId="4" fillId="0" borderId="0" xfId="0" applyFont="1" applyAlignment="1">
      <alignment horizontal="left"/>
    </xf>
    <xf numFmtId="0" fontId="10" fillId="0" borderId="0" xfId="0" applyFont="1"/>
    <xf numFmtId="0" fontId="4" fillId="0" borderId="0" xfId="0" applyFont="1" applyBorder="1"/>
    <xf numFmtId="0" fontId="9" fillId="4" borderId="21" xfId="0" applyFont="1" applyFill="1" applyBorder="1" applyAlignment="1">
      <alignment wrapText="1"/>
    </xf>
    <xf numFmtId="165" fontId="9" fillId="0" borderId="0" xfId="0" applyNumberFormat="1" applyFont="1" applyFill="1" applyBorder="1" applyAlignment="1">
      <alignment horizontal="right"/>
    </xf>
    <xf numFmtId="0" fontId="7" fillId="2" borderId="14" xfId="0" applyFont="1" applyFill="1" applyBorder="1" applyAlignment="1">
      <alignment horizontal="right" indent="1"/>
    </xf>
    <xf numFmtId="0" fontId="5" fillId="4" borderId="25" xfId="0" applyFont="1" applyFill="1" applyBorder="1"/>
    <xf numFmtId="0" fontId="5" fillId="4" borderId="25" xfId="0" applyFont="1" applyFill="1" applyBorder="1" applyAlignment="1">
      <alignment horizontal="left"/>
    </xf>
    <xf numFmtId="2" fontId="4" fillId="0" borderId="0" xfId="0" applyNumberFormat="1" applyFont="1"/>
    <xf numFmtId="2" fontId="9" fillId="0" borderId="0" xfId="0" applyNumberFormat="1" applyFont="1"/>
    <xf numFmtId="164" fontId="4" fillId="5" borderId="26" xfId="0" applyNumberFormat="1" applyFont="1" applyFill="1" applyBorder="1"/>
    <xf numFmtId="4" fontId="4" fillId="5" borderId="23" xfId="0" applyNumberFormat="1" applyFont="1" applyFill="1" applyBorder="1"/>
    <xf numFmtId="0" fontId="4" fillId="0" borderId="16" xfId="0" applyFont="1" applyBorder="1"/>
    <xf numFmtId="0" fontId="11" fillId="0" borderId="16" xfId="0" applyFont="1" applyBorder="1"/>
    <xf numFmtId="0" fontId="9" fillId="6" borderId="20" xfId="0" applyFont="1" applyFill="1" applyBorder="1" applyAlignment="1">
      <alignment wrapText="1"/>
    </xf>
    <xf numFmtId="2" fontId="4" fillId="7" borderId="0" xfId="0" applyNumberFormat="1" applyFont="1" applyFill="1"/>
    <xf numFmtId="2" fontId="4" fillId="0" borderId="0" xfId="0" applyNumberFormat="1" applyFont="1" applyFill="1"/>
    <xf numFmtId="0" fontId="4" fillId="8" borderId="23" xfId="0" applyFont="1" applyFill="1" applyBorder="1"/>
    <xf numFmtId="0" fontId="5" fillId="9" borderId="25" xfId="0" applyFont="1" applyFill="1" applyBorder="1" applyAlignment="1">
      <alignment horizontal="left"/>
    </xf>
    <xf numFmtId="0" fontId="7" fillId="2" borderId="0" xfId="0" applyFont="1" applyFill="1" applyBorder="1" applyAlignment="1">
      <alignment horizontal="right" wrapText="1" indent="1"/>
    </xf>
    <xf numFmtId="0" fontId="4" fillId="9" borderId="22" xfId="0" applyFont="1" applyFill="1" applyBorder="1"/>
    <xf numFmtId="166" fontId="9" fillId="5" borderId="8" xfId="0" applyNumberFormat="1" applyFont="1" applyFill="1" applyBorder="1" applyAlignment="1">
      <alignment horizontal="right"/>
    </xf>
    <xf numFmtId="166" fontId="9" fillId="0" borderId="28" xfId="0" applyNumberFormat="1" applyFont="1" applyFill="1" applyBorder="1" applyAlignment="1">
      <alignment horizontal="right"/>
    </xf>
    <xf numFmtId="166" fontId="5" fillId="5" borderId="27" xfId="0" applyNumberFormat="1" applyFont="1" applyFill="1" applyBorder="1"/>
    <xf numFmtId="167" fontId="9" fillId="5" borderId="8" xfId="0" applyNumberFormat="1" applyFont="1" applyFill="1" applyBorder="1"/>
    <xf numFmtId="167" fontId="9" fillId="5" borderId="24" xfId="0" applyNumberFormat="1" applyFont="1" applyFill="1" applyBorder="1"/>
    <xf numFmtId="167" fontId="5" fillId="5" borderId="24" xfId="0" applyNumberFormat="1" applyFont="1" applyFill="1" applyBorder="1"/>
    <xf numFmtId="0" fontId="4" fillId="0" borderId="0" xfId="0" applyFont="1" applyAlignment="1">
      <alignment horizontal="center" vertical="center" wrapText="1"/>
    </xf>
    <xf numFmtId="0" fontId="0" fillId="0" borderId="0" xfId="0" applyAlignment="1">
      <alignmen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3FCFF"/>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454F67"/>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61"/>
    <pageSetUpPr fitToPage="1"/>
  </sheetPr>
  <dimension ref="A1:N68"/>
  <sheetViews>
    <sheetView showGridLines="0" tabSelected="1" workbookViewId="0">
      <pane ySplit="8" topLeftCell="A9" activePane="bottomLeft" state="frozenSplit"/>
      <selection pane="bottomLeft" activeCell="F9" sqref="F9:F11"/>
    </sheetView>
  </sheetViews>
  <sheetFormatPr defaultColWidth="9.1796875" defaultRowHeight="13.5"/>
  <cols>
    <col min="1" max="1" width="21.453125" style="16" customWidth="1"/>
    <col min="2" max="2" width="21.1796875" style="1" customWidth="1"/>
    <col min="3" max="3" width="22.81640625" style="1" customWidth="1"/>
    <col min="4" max="4" width="32.1796875" style="1" customWidth="1"/>
    <col min="5" max="5" width="10.54296875" style="1" customWidth="1"/>
    <col min="6" max="6" width="11" style="1" customWidth="1"/>
    <col min="7" max="7" width="16.54296875" style="1" customWidth="1"/>
    <col min="8" max="8" width="9.1796875" style="1"/>
    <col min="9" max="14" width="9.1796875" style="38"/>
    <col min="15" max="16384" width="9.1796875" style="1"/>
  </cols>
  <sheetData>
    <row r="1" spans="1:14" ht="37.5" customHeight="1">
      <c r="A1" s="25" t="s">
        <v>10</v>
      </c>
      <c r="B1" s="17"/>
      <c r="C1" s="18"/>
      <c r="D1" s="18"/>
      <c r="E1" s="18"/>
      <c r="F1" s="18"/>
      <c r="G1" s="19"/>
      <c r="H1" s="45" t="s">
        <v>67</v>
      </c>
      <c r="I1" s="45" t="s">
        <v>68</v>
      </c>
      <c r="J1" s="45"/>
      <c r="K1" s="45"/>
      <c r="L1" s="45"/>
      <c r="M1" s="45"/>
      <c r="N1" s="45"/>
    </row>
    <row r="2" spans="1:14" ht="10.5" customHeight="1">
      <c r="A2" s="20"/>
      <c r="B2" s="2"/>
      <c r="C2" s="2"/>
      <c r="D2" s="21"/>
      <c r="E2" s="21"/>
      <c r="F2" s="2"/>
      <c r="G2" s="3"/>
      <c r="I2" s="45" t="s">
        <v>71</v>
      </c>
      <c r="J2" s="45"/>
      <c r="K2" s="45"/>
      <c r="L2" s="45"/>
      <c r="M2" s="45"/>
      <c r="N2" s="45"/>
    </row>
    <row r="3" spans="1:14" ht="21">
      <c r="A3" s="35" t="s">
        <v>0</v>
      </c>
      <c r="B3" s="36"/>
      <c r="C3" s="49" t="s">
        <v>80</v>
      </c>
      <c r="D3" s="50"/>
      <c r="E3" s="21"/>
      <c r="F3" s="2"/>
      <c r="G3" s="3"/>
      <c r="I3" s="45" t="s">
        <v>69</v>
      </c>
      <c r="J3" s="45"/>
      <c r="K3" s="45"/>
      <c r="L3" s="45"/>
      <c r="M3" s="45"/>
      <c r="N3" s="45"/>
    </row>
    <row r="4" spans="1:14">
      <c r="A4" s="35" t="s">
        <v>77</v>
      </c>
      <c r="B4" s="37"/>
      <c r="C4" s="26" t="s">
        <v>8</v>
      </c>
      <c r="D4" s="47"/>
      <c r="E4" s="21"/>
      <c r="F4" s="2"/>
      <c r="G4" s="3"/>
      <c r="I4" s="45" t="s">
        <v>70</v>
      </c>
      <c r="J4" s="45"/>
      <c r="K4" s="45"/>
      <c r="L4" s="45"/>
      <c r="M4" s="45"/>
      <c r="N4" s="45"/>
    </row>
    <row r="5" spans="1:14">
      <c r="A5" s="35" t="s">
        <v>79</v>
      </c>
      <c r="B5" s="48"/>
      <c r="C5" s="26" t="s">
        <v>3</v>
      </c>
      <c r="D5" s="41">
        <f>F55</f>
        <v>0</v>
      </c>
      <c r="E5" s="21"/>
      <c r="F5" s="2"/>
      <c r="G5" s="3"/>
      <c r="I5" s="46"/>
      <c r="J5" s="46"/>
      <c r="K5" s="46"/>
      <c r="L5" s="46"/>
      <c r="M5" s="46"/>
      <c r="N5" s="46"/>
    </row>
    <row r="6" spans="1:14">
      <c r="A6" s="35" t="s">
        <v>78</v>
      </c>
      <c r="B6" s="36"/>
      <c r="C6" s="26" t="s">
        <v>6</v>
      </c>
      <c r="D6" s="40">
        <f>G55</f>
        <v>0</v>
      </c>
      <c r="E6" s="21"/>
      <c r="F6" s="2"/>
      <c r="G6" s="3"/>
      <c r="I6" s="46"/>
      <c r="J6" s="46"/>
      <c r="K6" s="46"/>
      <c r="L6" s="46"/>
      <c r="M6" s="46"/>
      <c r="N6" s="46"/>
    </row>
    <row r="7" spans="1:14" ht="10.5" customHeight="1">
      <c r="A7" s="22"/>
      <c r="B7" s="23"/>
      <c r="C7" s="23"/>
      <c r="D7" s="24"/>
      <c r="E7" s="24"/>
      <c r="F7" s="23"/>
      <c r="G7" s="4"/>
      <c r="I7" s="46"/>
      <c r="J7" s="46"/>
      <c r="K7" s="46"/>
      <c r="L7" s="46"/>
      <c r="M7" s="46"/>
      <c r="N7" s="46"/>
    </row>
    <row r="8" spans="1:14" ht="25.5" customHeight="1">
      <c r="A8" s="6" t="s">
        <v>7</v>
      </c>
      <c r="B8" s="7" t="s">
        <v>2</v>
      </c>
      <c r="C8" s="7" t="s">
        <v>1</v>
      </c>
      <c r="D8" s="7" t="s">
        <v>9</v>
      </c>
      <c r="E8" s="7" t="s">
        <v>32</v>
      </c>
      <c r="F8" s="7" t="s">
        <v>5</v>
      </c>
      <c r="G8" s="8" t="s">
        <v>4</v>
      </c>
    </row>
    <row r="9" spans="1:14" s="10" customFormat="1" ht="11.5">
      <c r="A9" s="27"/>
      <c r="B9" s="44" t="s">
        <v>15</v>
      </c>
      <c r="C9" s="29"/>
      <c r="D9" s="9"/>
      <c r="E9" s="9"/>
      <c r="F9" s="51">
        <f>IF(E9="Yes", (H9+I9+J9+K9+L9+M9+N9)*2, H9+I9+J9+K9+L9+M9+N9)</f>
        <v>0</v>
      </c>
      <c r="G9" s="54">
        <f>F9*D3</f>
        <v>0</v>
      </c>
      <c r="H9" s="34">
        <f>IF(C9="Masuk High School", 4, IF(C9="Monroe Elementary", 3.5, IF(C9="Jockey Hollow", 0.2, IF(C9="Chalk Hill",0.1, IF(C9="Stepney",3.5,IF(C9="Town Hall",2.4,IF(C9="Monroe Post Office",3.9,IF(C9="Stepney Hardware",3.4, 0 ))))))))</f>
        <v>0</v>
      </c>
      <c r="I9" s="39">
        <f>IF(C9="People's Bank",2.9,IF(C9="Chase Bank",2.9, IF(C9="Big Y",2.4,IF(C9="Steeves",2.4,IF(C9="Wolfe Park",4.4,IF(C9="Round Trip All Schools",7,))))))</f>
        <v>0</v>
      </c>
      <c r="J9" s="39">
        <f>IF(C9="Ansonia",14,IF(C9="Bridgeport",15, IF(C9="Cromwell",45,IF(C9="Danbury",25,IF(C9="Derby",10,IF(C9="Fairfield",16,IF(C9="Hamden",29,IF(C9="Orange",24,0))))))))</f>
        <v>0</v>
      </c>
      <c r="K9" s="39">
        <f>IF(C9="Hampton",100,IF(C9="Hartford",60, IF(C9="Meriden",40,IF(C9="Middletown",55,IF(C9="New Canaan",35,IF(C9="New Haven",35,IF(C9="North Haven",35,IF(C9="Redding",15,0))))))))</f>
        <v>0</v>
      </c>
      <c r="L9" s="39">
        <f t="shared" ref="L9:L44" si="0">IF(C9="Rocky Hill",51,IF(C9="Southington",45, IF(C9="Stamford",45,IF(C9="Stratford",15,IF(C9="Trumbull",8,IF(C9="Waterbury",35,IF(C9="West Hartford",55,IF(C9="Cedarhurst",36,0))))))))</f>
        <v>0</v>
      </c>
      <c r="M9" s="39">
        <f>IF(C9="CES",7,IF(C9="RYASAP",12,IF(C9="Trumbull BOE",4,IF(C9="University School",12,IF(C9="Westport BOE",19.5,IF(C9="Foundation School",20,IF(C9="Newtown",9,IF(C9="Oxford",11,0))))))))</f>
        <v>0</v>
      </c>
      <c r="N9" s="39">
        <f>IF(C9="CREC",60,0)</f>
        <v>0</v>
      </c>
    </row>
    <row r="10" spans="1:14" s="10" customFormat="1" ht="11.5">
      <c r="A10" s="28"/>
      <c r="B10" s="44" t="s">
        <v>15</v>
      </c>
      <c r="C10" s="29"/>
      <c r="D10" s="9"/>
      <c r="E10" s="9"/>
      <c r="F10" s="51">
        <f>IF(E10="Yes", (H10+I10+J10+K10+L10+M10+N10)*2, H10+I10+J10+K10+L10+M10+N10)</f>
        <v>0</v>
      </c>
      <c r="G10" s="54">
        <f>F10*D3</f>
        <v>0</v>
      </c>
      <c r="H10" s="34">
        <f t="shared" ref="H10:H44" si="1">IF(C10="Masuk High School", 4, IF(C10="Monroe Elementary", 3.5, IF(C10="Jockey Hollow", 0.2, IF(C10="Chalk Hill",0.1, IF(C10="Stepney",3.5,IF(C10="Town Hall",2.4,IF(C10="Monroe Post Office",3.9,IF(C10="Stepney Hardware",3.4, 0 ))))))))</f>
        <v>0</v>
      </c>
      <c r="I10" s="39">
        <f t="shared" ref="I10:I44" si="2">IF(C10="People's Bank",2.9,IF(C10="Chase Bank",2.9, IF(C10="Big Y",2.4,IF(C10="Steeves",2.4,IF(C10="Wolfe Park",4.4,IF(C10="Round Trip All Schools",7,))))))</f>
        <v>0</v>
      </c>
      <c r="J10" s="39">
        <f t="shared" ref="J10:J44" si="3">IF(C10="Ansonia",14,IF(C10="Bridgeport",15, IF(C10="Cromwell",45,IF(C10="Danbury",25,IF(C10="Derby",10,IF(C10="Fairfield",16,IF(C10="Hamden",29,IF(C10="Orange",24,0))))))))</f>
        <v>0</v>
      </c>
      <c r="K10" s="39">
        <f t="shared" ref="K10:K44" si="4">IF(C10="Hampton",100,IF(C10="Hartford",60, IF(C10="Meriden",40,IF(C10="Middletown",55,IF(C10="New Canaan",35,IF(C10="New Haven",35,IF(C10="North Haven",35,IF(C10="Redding",15,0))))))))</f>
        <v>0</v>
      </c>
      <c r="L10" s="39">
        <f t="shared" si="0"/>
        <v>0</v>
      </c>
      <c r="M10" s="39">
        <f t="shared" ref="M10:M44" si="5">IF(C10="CES",7,IF(C10="RYASAP",12,IF(C10="Trumbull BOE",4,IF(C10="University School",12,IF(C10="Westport BOE",19.5,IF(C10="Foundation School",20,IF(C10="Newtown",9,IF(C10="Oxford",11,0))))))))</f>
        <v>0</v>
      </c>
      <c r="N10" s="39">
        <f>IF(C10="CREC",60,0)</f>
        <v>0</v>
      </c>
    </row>
    <row r="11" spans="1:14" s="10" customFormat="1" ht="11.5">
      <c r="A11" s="12"/>
      <c r="B11" s="44" t="s">
        <v>15</v>
      </c>
      <c r="C11" s="29"/>
      <c r="D11" s="9"/>
      <c r="E11" s="9"/>
      <c r="F11" s="51">
        <f>IF(E11="Yes", (H11+I11+J11+K11+L11+M11+N11)*2, H11+I11+J11+K11+L11+M11+N11)</f>
        <v>0</v>
      </c>
      <c r="G11" s="54">
        <f>F11*D3</f>
        <v>0</v>
      </c>
      <c r="H11" s="34">
        <f t="shared" si="1"/>
        <v>0</v>
      </c>
      <c r="I11" s="39">
        <f t="shared" si="2"/>
        <v>0</v>
      </c>
      <c r="J11" s="39">
        <f t="shared" si="3"/>
        <v>0</v>
      </c>
      <c r="K11" s="39">
        <f t="shared" si="4"/>
        <v>0</v>
      </c>
      <c r="L11" s="39">
        <f t="shared" si="0"/>
        <v>0</v>
      </c>
      <c r="M11" s="39">
        <f t="shared" si="5"/>
        <v>0</v>
      </c>
      <c r="N11" s="39">
        <f>IF(C11="CREC",60,0)</f>
        <v>0</v>
      </c>
    </row>
    <row r="12" spans="1:14" s="10" customFormat="1" ht="11.5">
      <c r="A12" s="13"/>
      <c r="B12" s="44" t="s">
        <v>15</v>
      </c>
      <c r="C12" s="29"/>
      <c r="D12" s="9"/>
      <c r="E12" s="9"/>
      <c r="F12" s="51">
        <f>IF(E12="Yes", (H12+I12+J12+K12+L12+M12+N12)*2, H12+I12+J12+K12+L12+M12+N12)</f>
        <v>0</v>
      </c>
      <c r="G12" s="54">
        <f>F12*D3</f>
        <v>0</v>
      </c>
      <c r="H12" s="34">
        <f t="shared" si="1"/>
        <v>0</v>
      </c>
      <c r="I12" s="39">
        <f t="shared" si="2"/>
        <v>0</v>
      </c>
      <c r="J12" s="39">
        <f t="shared" si="3"/>
        <v>0</v>
      </c>
      <c r="K12" s="39">
        <f t="shared" si="4"/>
        <v>0</v>
      </c>
      <c r="L12" s="39">
        <f t="shared" si="0"/>
        <v>0</v>
      </c>
      <c r="M12" s="39">
        <f t="shared" si="5"/>
        <v>0</v>
      </c>
      <c r="N12" s="39">
        <f>IF(C12="CREC",60,0)</f>
        <v>0</v>
      </c>
    </row>
    <row r="13" spans="1:14" s="10" customFormat="1" ht="11.5">
      <c r="A13" s="14"/>
      <c r="B13" s="44" t="s">
        <v>15</v>
      </c>
      <c r="C13" s="29"/>
      <c r="D13" s="9"/>
      <c r="E13" s="9"/>
      <c r="F13" s="51">
        <f>IF(E13="Yes", (H13+I13+J13+K13+L13+M13+N13)*2, H13+I13+J13+K13+L13+M13+N13)</f>
        <v>0</v>
      </c>
      <c r="G13" s="54">
        <f>F13*D3</f>
        <v>0</v>
      </c>
      <c r="H13" s="34">
        <f t="shared" si="1"/>
        <v>0</v>
      </c>
      <c r="I13" s="39">
        <f t="shared" si="2"/>
        <v>0</v>
      </c>
      <c r="J13" s="39">
        <f t="shared" si="3"/>
        <v>0</v>
      </c>
      <c r="K13" s="39">
        <f t="shared" si="4"/>
        <v>0</v>
      </c>
      <c r="L13" s="39">
        <f t="shared" si="0"/>
        <v>0</v>
      </c>
      <c r="M13" s="39">
        <f t="shared" si="5"/>
        <v>0</v>
      </c>
      <c r="N13" s="39">
        <f t="shared" ref="N13:N44" si="6">IF(C13="CREC",60,0)</f>
        <v>0</v>
      </c>
    </row>
    <row r="14" spans="1:14" s="10" customFormat="1" ht="11.5">
      <c r="A14" s="13"/>
      <c r="B14" s="44" t="s">
        <v>15</v>
      </c>
      <c r="C14" s="29"/>
      <c r="D14" s="9"/>
      <c r="E14" s="9"/>
      <c r="F14" s="51">
        <f t="shared" ref="F14:F44" si="7">IF(E14="Yes", (H14+I14+J14+K14+L14+M14+N14)*2, H14+I14+J14+K14+L14+M14+N14)</f>
        <v>0</v>
      </c>
      <c r="G14" s="54">
        <f>F14*D3</f>
        <v>0</v>
      </c>
      <c r="H14" s="34">
        <f t="shared" si="1"/>
        <v>0</v>
      </c>
      <c r="I14" s="39">
        <f t="shared" si="2"/>
        <v>0</v>
      </c>
      <c r="J14" s="39">
        <f t="shared" si="3"/>
        <v>0</v>
      </c>
      <c r="K14" s="39">
        <f t="shared" si="4"/>
        <v>0</v>
      </c>
      <c r="L14" s="39">
        <f t="shared" si="0"/>
        <v>0</v>
      </c>
      <c r="M14" s="39">
        <f t="shared" si="5"/>
        <v>0</v>
      </c>
      <c r="N14" s="39">
        <f t="shared" si="6"/>
        <v>0</v>
      </c>
    </row>
    <row r="15" spans="1:14" s="10" customFormat="1" ht="11.5">
      <c r="A15" s="14"/>
      <c r="B15" s="44" t="s">
        <v>15</v>
      </c>
      <c r="C15" s="29"/>
      <c r="D15" s="9"/>
      <c r="E15" s="9"/>
      <c r="F15" s="51">
        <f t="shared" si="7"/>
        <v>0</v>
      </c>
      <c r="G15" s="54">
        <f>F15*D3</f>
        <v>0</v>
      </c>
      <c r="H15" s="34">
        <f t="shared" si="1"/>
        <v>0</v>
      </c>
      <c r="I15" s="39">
        <f t="shared" si="2"/>
        <v>0</v>
      </c>
      <c r="J15" s="39">
        <f t="shared" si="3"/>
        <v>0</v>
      </c>
      <c r="K15" s="39">
        <f t="shared" si="4"/>
        <v>0</v>
      </c>
      <c r="L15" s="39">
        <f t="shared" si="0"/>
        <v>0</v>
      </c>
      <c r="M15" s="39">
        <f t="shared" si="5"/>
        <v>0</v>
      </c>
      <c r="N15" s="39">
        <f t="shared" si="6"/>
        <v>0</v>
      </c>
    </row>
    <row r="16" spans="1:14" s="10" customFormat="1" ht="11.5">
      <c r="A16" s="13"/>
      <c r="B16" s="44" t="s">
        <v>15</v>
      </c>
      <c r="C16" s="29"/>
      <c r="D16" s="9"/>
      <c r="E16" s="9"/>
      <c r="F16" s="51">
        <f t="shared" si="7"/>
        <v>0</v>
      </c>
      <c r="G16" s="54">
        <f>F16*D3</f>
        <v>0</v>
      </c>
      <c r="H16" s="34">
        <f t="shared" si="1"/>
        <v>0</v>
      </c>
      <c r="I16" s="39">
        <f t="shared" si="2"/>
        <v>0</v>
      </c>
      <c r="J16" s="39">
        <f t="shared" si="3"/>
        <v>0</v>
      </c>
      <c r="K16" s="39">
        <f t="shared" si="4"/>
        <v>0</v>
      </c>
      <c r="L16" s="39">
        <f t="shared" si="0"/>
        <v>0</v>
      </c>
      <c r="M16" s="39">
        <f t="shared" si="5"/>
        <v>0</v>
      </c>
      <c r="N16" s="39">
        <f t="shared" si="6"/>
        <v>0</v>
      </c>
    </row>
    <row r="17" spans="1:14" s="10" customFormat="1" ht="11.5">
      <c r="A17" s="14"/>
      <c r="B17" s="44" t="s">
        <v>15</v>
      </c>
      <c r="C17" s="29"/>
      <c r="D17" s="9"/>
      <c r="E17" s="9"/>
      <c r="F17" s="51">
        <f t="shared" si="7"/>
        <v>0</v>
      </c>
      <c r="G17" s="54">
        <f>F17*D3</f>
        <v>0</v>
      </c>
      <c r="H17" s="34">
        <f t="shared" si="1"/>
        <v>0</v>
      </c>
      <c r="I17" s="39">
        <f t="shared" si="2"/>
        <v>0</v>
      </c>
      <c r="J17" s="39">
        <f t="shared" si="3"/>
        <v>0</v>
      </c>
      <c r="K17" s="39">
        <f t="shared" si="4"/>
        <v>0</v>
      </c>
      <c r="L17" s="39">
        <f t="shared" si="0"/>
        <v>0</v>
      </c>
      <c r="M17" s="39">
        <f t="shared" si="5"/>
        <v>0</v>
      </c>
      <c r="N17" s="39">
        <f t="shared" si="6"/>
        <v>0</v>
      </c>
    </row>
    <row r="18" spans="1:14" s="10" customFormat="1" ht="11.5">
      <c r="A18" s="13"/>
      <c r="B18" s="44" t="s">
        <v>15</v>
      </c>
      <c r="C18" s="29"/>
      <c r="D18" s="9"/>
      <c r="E18" s="9"/>
      <c r="F18" s="51">
        <f t="shared" si="7"/>
        <v>0</v>
      </c>
      <c r="G18" s="54">
        <f>F18*D3</f>
        <v>0</v>
      </c>
      <c r="H18" s="34">
        <f t="shared" si="1"/>
        <v>0</v>
      </c>
      <c r="I18" s="39">
        <f t="shared" si="2"/>
        <v>0</v>
      </c>
      <c r="J18" s="39">
        <f t="shared" si="3"/>
        <v>0</v>
      </c>
      <c r="K18" s="39">
        <f t="shared" si="4"/>
        <v>0</v>
      </c>
      <c r="L18" s="39">
        <f t="shared" si="0"/>
        <v>0</v>
      </c>
      <c r="M18" s="39">
        <f t="shared" si="5"/>
        <v>0</v>
      </c>
      <c r="N18" s="39">
        <f t="shared" si="6"/>
        <v>0</v>
      </c>
    </row>
    <row r="19" spans="1:14" s="10" customFormat="1" ht="11.5">
      <c r="A19" s="14"/>
      <c r="B19" s="44" t="s">
        <v>15</v>
      </c>
      <c r="C19" s="29"/>
      <c r="D19" s="9"/>
      <c r="E19" s="9"/>
      <c r="F19" s="51">
        <f t="shared" si="7"/>
        <v>0</v>
      </c>
      <c r="G19" s="54">
        <f>F19*D3</f>
        <v>0</v>
      </c>
      <c r="H19" s="34">
        <f t="shared" si="1"/>
        <v>0</v>
      </c>
      <c r="I19" s="39">
        <f t="shared" si="2"/>
        <v>0</v>
      </c>
      <c r="J19" s="39">
        <f t="shared" si="3"/>
        <v>0</v>
      </c>
      <c r="K19" s="39">
        <f t="shared" si="4"/>
        <v>0</v>
      </c>
      <c r="L19" s="39">
        <f t="shared" si="0"/>
        <v>0</v>
      </c>
      <c r="M19" s="39">
        <f t="shared" si="5"/>
        <v>0</v>
      </c>
      <c r="N19" s="39">
        <f t="shared" si="6"/>
        <v>0</v>
      </c>
    </row>
    <row r="20" spans="1:14" s="10" customFormat="1" ht="11.5">
      <c r="A20" s="13"/>
      <c r="B20" s="44" t="s">
        <v>15</v>
      </c>
      <c r="C20" s="29"/>
      <c r="D20" s="9"/>
      <c r="E20" s="9"/>
      <c r="F20" s="51">
        <f t="shared" si="7"/>
        <v>0</v>
      </c>
      <c r="G20" s="54">
        <f>F20*D3</f>
        <v>0</v>
      </c>
      <c r="H20" s="34">
        <f t="shared" si="1"/>
        <v>0</v>
      </c>
      <c r="I20" s="39">
        <f t="shared" si="2"/>
        <v>0</v>
      </c>
      <c r="J20" s="39">
        <f t="shared" si="3"/>
        <v>0</v>
      </c>
      <c r="K20" s="39">
        <f t="shared" si="4"/>
        <v>0</v>
      </c>
      <c r="L20" s="39">
        <f t="shared" si="0"/>
        <v>0</v>
      </c>
      <c r="M20" s="39">
        <f t="shared" si="5"/>
        <v>0</v>
      </c>
      <c r="N20" s="39">
        <f t="shared" si="6"/>
        <v>0</v>
      </c>
    </row>
    <row r="21" spans="1:14" s="10" customFormat="1" ht="11.5">
      <c r="A21" s="14"/>
      <c r="B21" s="44" t="s">
        <v>15</v>
      </c>
      <c r="C21" s="29"/>
      <c r="D21" s="9"/>
      <c r="E21" s="9"/>
      <c r="F21" s="51">
        <f t="shared" si="7"/>
        <v>0</v>
      </c>
      <c r="G21" s="54">
        <f>F21*D3</f>
        <v>0</v>
      </c>
      <c r="H21" s="34">
        <f t="shared" si="1"/>
        <v>0</v>
      </c>
      <c r="I21" s="39">
        <f t="shared" si="2"/>
        <v>0</v>
      </c>
      <c r="J21" s="39">
        <f t="shared" si="3"/>
        <v>0</v>
      </c>
      <c r="K21" s="39">
        <f t="shared" si="4"/>
        <v>0</v>
      </c>
      <c r="L21" s="39">
        <f t="shared" si="0"/>
        <v>0</v>
      </c>
      <c r="M21" s="39">
        <f t="shared" si="5"/>
        <v>0</v>
      </c>
      <c r="N21" s="39">
        <f t="shared" si="6"/>
        <v>0</v>
      </c>
    </row>
    <row r="22" spans="1:14" s="10" customFormat="1" ht="11.5">
      <c r="A22" s="13"/>
      <c r="B22" s="44" t="s">
        <v>15</v>
      </c>
      <c r="C22" s="29"/>
      <c r="D22" s="9"/>
      <c r="E22" s="9"/>
      <c r="F22" s="51">
        <f t="shared" si="7"/>
        <v>0</v>
      </c>
      <c r="G22" s="54">
        <f>F22*D3</f>
        <v>0</v>
      </c>
      <c r="H22" s="34">
        <f t="shared" si="1"/>
        <v>0</v>
      </c>
      <c r="I22" s="39">
        <f t="shared" si="2"/>
        <v>0</v>
      </c>
      <c r="J22" s="39">
        <f t="shared" si="3"/>
        <v>0</v>
      </c>
      <c r="K22" s="39">
        <f t="shared" si="4"/>
        <v>0</v>
      </c>
      <c r="L22" s="39">
        <f t="shared" si="0"/>
        <v>0</v>
      </c>
      <c r="M22" s="39">
        <f t="shared" si="5"/>
        <v>0</v>
      </c>
      <c r="N22" s="39">
        <f t="shared" si="6"/>
        <v>0</v>
      </c>
    </row>
    <row r="23" spans="1:14" s="10" customFormat="1" ht="11.5">
      <c r="A23" s="14"/>
      <c r="B23" s="44" t="s">
        <v>15</v>
      </c>
      <c r="C23" s="29"/>
      <c r="D23" s="9"/>
      <c r="E23" s="9"/>
      <c r="F23" s="51">
        <f t="shared" si="7"/>
        <v>0</v>
      </c>
      <c r="G23" s="54">
        <f>F23*D3</f>
        <v>0</v>
      </c>
      <c r="H23" s="34">
        <f t="shared" si="1"/>
        <v>0</v>
      </c>
      <c r="I23" s="39">
        <f t="shared" si="2"/>
        <v>0</v>
      </c>
      <c r="J23" s="39">
        <f t="shared" si="3"/>
        <v>0</v>
      </c>
      <c r="K23" s="39">
        <f t="shared" si="4"/>
        <v>0</v>
      </c>
      <c r="L23" s="39">
        <f t="shared" si="0"/>
        <v>0</v>
      </c>
      <c r="M23" s="39">
        <f t="shared" si="5"/>
        <v>0</v>
      </c>
      <c r="N23" s="39">
        <f t="shared" si="6"/>
        <v>0</v>
      </c>
    </row>
    <row r="24" spans="1:14" s="10" customFormat="1" ht="11.5">
      <c r="A24" s="13"/>
      <c r="B24" s="44" t="s">
        <v>15</v>
      </c>
      <c r="C24" s="29"/>
      <c r="D24" s="9"/>
      <c r="E24" s="9"/>
      <c r="F24" s="51">
        <f t="shared" si="7"/>
        <v>0</v>
      </c>
      <c r="G24" s="54">
        <f>F24*D3</f>
        <v>0</v>
      </c>
      <c r="H24" s="34">
        <f t="shared" si="1"/>
        <v>0</v>
      </c>
      <c r="I24" s="39">
        <f t="shared" si="2"/>
        <v>0</v>
      </c>
      <c r="J24" s="39">
        <f t="shared" si="3"/>
        <v>0</v>
      </c>
      <c r="K24" s="39">
        <f t="shared" si="4"/>
        <v>0</v>
      </c>
      <c r="L24" s="39">
        <f t="shared" si="0"/>
        <v>0</v>
      </c>
      <c r="M24" s="39">
        <f t="shared" si="5"/>
        <v>0</v>
      </c>
      <c r="N24" s="39">
        <f t="shared" si="6"/>
        <v>0</v>
      </c>
    </row>
    <row r="25" spans="1:14" s="10" customFormat="1" ht="11.5">
      <c r="A25" s="14"/>
      <c r="B25" s="44" t="s">
        <v>15</v>
      </c>
      <c r="C25" s="29"/>
      <c r="D25" s="9"/>
      <c r="E25" s="9"/>
      <c r="F25" s="51">
        <f t="shared" si="7"/>
        <v>0</v>
      </c>
      <c r="G25" s="54">
        <f>F25*D3</f>
        <v>0</v>
      </c>
      <c r="H25" s="34">
        <f t="shared" si="1"/>
        <v>0</v>
      </c>
      <c r="I25" s="39">
        <f t="shared" si="2"/>
        <v>0</v>
      </c>
      <c r="J25" s="39">
        <f t="shared" si="3"/>
        <v>0</v>
      </c>
      <c r="K25" s="39">
        <f t="shared" si="4"/>
        <v>0</v>
      </c>
      <c r="L25" s="39">
        <f t="shared" si="0"/>
        <v>0</v>
      </c>
      <c r="M25" s="39">
        <f t="shared" si="5"/>
        <v>0</v>
      </c>
      <c r="N25" s="39">
        <f t="shared" si="6"/>
        <v>0</v>
      </c>
    </row>
    <row r="26" spans="1:14" s="10" customFormat="1" ht="11.5">
      <c r="A26" s="13"/>
      <c r="B26" s="44" t="s">
        <v>15</v>
      </c>
      <c r="C26" s="29"/>
      <c r="D26" s="9"/>
      <c r="E26" s="9"/>
      <c r="F26" s="51">
        <f t="shared" si="7"/>
        <v>0</v>
      </c>
      <c r="G26" s="54">
        <f>F26*D3</f>
        <v>0</v>
      </c>
      <c r="H26" s="34">
        <f t="shared" si="1"/>
        <v>0</v>
      </c>
      <c r="I26" s="39">
        <f t="shared" si="2"/>
        <v>0</v>
      </c>
      <c r="J26" s="39">
        <f t="shared" si="3"/>
        <v>0</v>
      </c>
      <c r="K26" s="39">
        <f t="shared" si="4"/>
        <v>0</v>
      </c>
      <c r="L26" s="39">
        <f t="shared" si="0"/>
        <v>0</v>
      </c>
      <c r="M26" s="39">
        <f t="shared" si="5"/>
        <v>0</v>
      </c>
      <c r="N26" s="39">
        <f t="shared" si="6"/>
        <v>0</v>
      </c>
    </row>
    <row r="27" spans="1:14" s="10" customFormat="1" ht="11.5">
      <c r="A27" s="14"/>
      <c r="B27" s="44" t="s">
        <v>15</v>
      </c>
      <c r="C27" s="29"/>
      <c r="D27" s="9"/>
      <c r="E27" s="9"/>
      <c r="F27" s="51">
        <f t="shared" si="7"/>
        <v>0</v>
      </c>
      <c r="G27" s="54">
        <f>F27*D3</f>
        <v>0</v>
      </c>
      <c r="H27" s="34">
        <f t="shared" si="1"/>
        <v>0</v>
      </c>
      <c r="I27" s="39">
        <f t="shared" si="2"/>
        <v>0</v>
      </c>
      <c r="J27" s="39">
        <f t="shared" si="3"/>
        <v>0</v>
      </c>
      <c r="K27" s="39">
        <f t="shared" si="4"/>
        <v>0</v>
      </c>
      <c r="L27" s="39">
        <f t="shared" si="0"/>
        <v>0</v>
      </c>
      <c r="M27" s="39">
        <f t="shared" si="5"/>
        <v>0</v>
      </c>
      <c r="N27" s="39">
        <f t="shared" si="6"/>
        <v>0</v>
      </c>
    </row>
    <row r="28" spans="1:14" s="10" customFormat="1" ht="11.5">
      <c r="A28" s="13"/>
      <c r="B28" s="44" t="s">
        <v>15</v>
      </c>
      <c r="C28" s="29"/>
      <c r="D28" s="9"/>
      <c r="E28" s="9"/>
      <c r="F28" s="51">
        <f t="shared" si="7"/>
        <v>0</v>
      </c>
      <c r="G28" s="54">
        <f>F28*D3</f>
        <v>0</v>
      </c>
      <c r="H28" s="34">
        <f t="shared" si="1"/>
        <v>0</v>
      </c>
      <c r="I28" s="39">
        <f t="shared" si="2"/>
        <v>0</v>
      </c>
      <c r="J28" s="39">
        <f t="shared" si="3"/>
        <v>0</v>
      </c>
      <c r="K28" s="39">
        <f t="shared" si="4"/>
        <v>0</v>
      </c>
      <c r="L28" s="39">
        <f t="shared" si="0"/>
        <v>0</v>
      </c>
      <c r="M28" s="39">
        <f t="shared" si="5"/>
        <v>0</v>
      </c>
      <c r="N28" s="39">
        <f t="shared" si="6"/>
        <v>0</v>
      </c>
    </row>
    <row r="29" spans="1:14" s="10" customFormat="1" ht="11.5">
      <c r="A29" s="14"/>
      <c r="B29" s="44" t="s">
        <v>15</v>
      </c>
      <c r="C29" s="29"/>
      <c r="D29" s="9"/>
      <c r="E29" s="9"/>
      <c r="F29" s="51">
        <f t="shared" si="7"/>
        <v>0</v>
      </c>
      <c r="G29" s="54">
        <f>F29*D3</f>
        <v>0</v>
      </c>
      <c r="H29" s="34">
        <f t="shared" si="1"/>
        <v>0</v>
      </c>
      <c r="I29" s="39">
        <f t="shared" si="2"/>
        <v>0</v>
      </c>
      <c r="J29" s="39">
        <f t="shared" si="3"/>
        <v>0</v>
      </c>
      <c r="K29" s="39">
        <f t="shared" si="4"/>
        <v>0</v>
      </c>
      <c r="L29" s="39">
        <f t="shared" si="0"/>
        <v>0</v>
      </c>
      <c r="M29" s="39">
        <f t="shared" si="5"/>
        <v>0</v>
      </c>
      <c r="N29" s="39">
        <f t="shared" si="6"/>
        <v>0</v>
      </c>
    </row>
    <row r="30" spans="1:14" s="10" customFormat="1" ht="11.5">
      <c r="A30" s="13"/>
      <c r="B30" s="44" t="s">
        <v>15</v>
      </c>
      <c r="C30" s="29"/>
      <c r="D30" s="9"/>
      <c r="E30" s="9"/>
      <c r="F30" s="51">
        <f t="shared" si="7"/>
        <v>0</v>
      </c>
      <c r="G30" s="54">
        <f>F30*D3</f>
        <v>0</v>
      </c>
      <c r="H30" s="34">
        <f t="shared" si="1"/>
        <v>0</v>
      </c>
      <c r="I30" s="39">
        <f t="shared" si="2"/>
        <v>0</v>
      </c>
      <c r="J30" s="39">
        <f t="shared" si="3"/>
        <v>0</v>
      </c>
      <c r="K30" s="39">
        <f t="shared" si="4"/>
        <v>0</v>
      </c>
      <c r="L30" s="39">
        <f t="shared" si="0"/>
        <v>0</v>
      </c>
      <c r="M30" s="39">
        <f t="shared" si="5"/>
        <v>0</v>
      </c>
      <c r="N30" s="39">
        <f t="shared" si="6"/>
        <v>0</v>
      </c>
    </row>
    <row r="31" spans="1:14" s="10" customFormat="1" ht="11.5">
      <c r="A31" s="14"/>
      <c r="B31" s="44" t="s">
        <v>15</v>
      </c>
      <c r="C31" s="29"/>
      <c r="D31" s="9"/>
      <c r="E31" s="9"/>
      <c r="F31" s="51">
        <f t="shared" si="7"/>
        <v>0</v>
      </c>
      <c r="G31" s="54">
        <f>F31*D3</f>
        <v>0</v>
      </c>
      <c r="H31" s="34">
        <f t="shared" si="1"/>
        <v>0</v>
      </c>
      <c r="I31" s="39">
        <f t="shared" si="2"/>
        <v>0</v>
      </c>
      <c r="J31" s="39">
        <f t="shared" si="3"/>
        <v>0</v>
      </c>
      <c r="K31" s="39">
        <f t="shared" si="4"/>
        <v>0</v>
      </c>
      <c r="L31" s="39">
        <f t="shared" si="0"/>
        <v>0</v>
      </c>
      <c r="M31" s="39">
        <f t="shared" si="5"/>
        <v>0</v>
      </c>
      <c r="N31" s="39">
        <f t="shared" si="6"/>
        <v>0</v>
      </c>
    </row>
    <row r="32" spans="1:14" s="10" customFormat="1" ht="11.5">
      <c r="A32" s="13"/>
      <c r="B32" s="44" t="s">
        <v>15</v>
      </c>
      <c r="C32" s="29"/>
      <c r="D32" s="9"/>
      <c r="E32" s="9"/>
      <c r="F32" s="51">
        <f t="shared" si="7"/>
        <v>0</v>
      </c>
      <c r="G32" s="54">
        <f>F32*D3</f>
        <v>0</v>
      </c>
      <c r="H32" s="34">
        <f t="shared" si="1"/>
        <v>0</v>
      </c>
      <c r="I32" s="39">
        <f t="shared" si="2"/>
        <v>0</v>
      </c>
      <c r="J32" s="39">
        <f t="shared" si="3"/>
        <v>0</v>
      </c>
      <c r="K32" s="39">
        <f t="shared" si="4"/>
        <v>0</v>
      </c>
      <c r="L32" s="39">
        <f t="shared" si="0"/>
        <v>0</v>
      </c>
      <c r="M32" s="39">
        <f t="shared" si="5"/>
        <v>0</v>
      </c>
      <c r="N32" s="39">
        <f t="shared" si="6"/>
        <v>0</v>
      </c>
    </row>
    <row r="33" spans="1:14" s="10" customFormat="1" ht="11.5">
      <c r="A33" s="14"/>
      <c r="B33" s="44" t="s">
        <v>15</v>
      </c>
      <c r="C33" s="29"/>
      <c r="D33" s="9"/>
      <c r="E33" s="9"/>
      <c r="F33" s="51">
        <f t="shared" si="7"/>
        <v>0</v>
      </c>
      <c r="G33" s="54">
        <f>F33*D3</f>
        <v>0</v>
      </c>
      <c r="H33" s="34">
        <f t="shared" si="1"/>
        <v>0</v>
      </c>
      <c r="I33" s="39">
        <f t="shared" si="2"/>
        <v>0</v>
      </c>
      <c r="J33" s="39">
        <f t="shared" si="3"/>
        <v>0</v>
      </c>
      <c r="K33" s="39">
        <f t="shared" si="4"/>
        <v>0</v>
      </c>
      <c r="L33" s="39">
        <f t="shared" si="0"/>
        <v>0</v>
      </c>
      <c r="M33" s="39">
        <f t="shared" si="5"/>
        <v>0</v>
      </c>
      <c r="N33" s="39">
        <f t="shared" si="6"/>
        <v>0</v>
      </c>
    </row>
    <row r="34" spans="1:14" s="10" customFormat="1" ht="11.5">
      <c r="A34" s="13"/>
      <c r="B34" s="44" t="s">
        <v>15</v>
      </c>
      <c r="C34" s="29"/>
      <c r="D34" s="9"/>
      <c r="E34" s="9"/>
      <c r="F34" s="51">
        <f t="shared" si="7"/>
        <v>0</v>
      </c>
      <c r="G34" s="54">
        <f>F34*D3</f>
        <v>0</v>
      </c>
      <c r="H34" s="34">
        <f t="shared" si="1"/>
        <v>0</v>
      </c>
      <c r="I34" s="39">
        <f t="shared" si="2"/>
        <v>0</v>
      </c>
      <c r="J34" s="39">
        <f t="shared" si="3"/>
        <v>0</v>
      </c>
      <c r="K34" s="39">
        <f t="shared" si="4"/>
        <v>0</v>
      </c>
      <c r="L34" s="39">
        <f t="shared" si="0"/>
        <v>0</v>
      </c>
      <c r="M34" s="39">
        <f t="shared" si="5"/>
        <v>0</v>
      </c>
      <c r="N34" s="39">
        <f t="shared" si="6"/>
        <v>0</v>
      </c>
    </row>
    <row r="35" spans="1:14" s="10" customFormat="1" ht="11.5">
      <c r="A35" s="14"/>
      <c r="B35" s="44" t="s">
        <v>15</v>
      </c>
      <c r="C35" s="29"/>
      <c r="D35" s="9"/>
      <c r="E35" s="9"/>
      <c r="F35" s="51">
        <f t="shared" si="7"/>
        <v>0</v>
      </c>
      <c r="G35" s="55">
        <f>F35*D3</f>
        <v>0</v>
      </c>
      <c r="H35" s="34">
        <f t="shared" si="1"/>
        <v>0</v>
      </c>
      <c r="I35" s="39">
        <f t="shared" si="2"/>
        <v>0</v>
      </c>
      <c r="J35" s="39">
        <f t="shared" si="3"/>
        <v>0</v>
      </c>
      <c r="K35" s="39">
        <f t="shared" si="4"/>
        <v>0</v>
      </c>
      <c r="L35" s="39">
        <f t="shared" si="0"/>
        <v>0</v>
      </c>
      <c r="M35" s="39">
        <f t="shared" si="5"/>
        <v>0</v>
      </c>
      <c r="N35" s="39">
        <f t="shared" si="6"/>
        <v>0</v>
      </c>
    </row>
    <row r="36" spans="1:14" s="10" customFormat="1" ht="11.5">
      <c r="A36" s="13"/>
      <c r="B36" s="44" t="s">
        <v>15</v>
      </c>
      <c r="C36" s="29"/>
      <c r="D36" s="11"/>
      <c r="E36" s="9"/>
      <c r="F36" s="51">
        <f t="shared" si="7"/>
        <v>0</v>
      </c>
      <c r="G36" s="55">
        <f>F36*D3</f>
        <v>0</v>
      </c>
      <c r="H36" s="34">
        <f t="shared" si="1"/>
        <v>0</v>
      </c>
      <c r="I36" s="39">
        <f t="shared" si="2"/>
        <v>0</v>
      </c>
      <c r="J36" s="39">
        <f t="shared" si="3"/>
        <v>0</v>
      </c>
      <c r="K36" s="39">
        <f t="shared" si="4"/>
        <v>0</v>
      </c>
      <c r="L36" s="39">
        <f t="shared" si="0"/>
        <v>0</v>
      </c>
      <c r="M36" s="39">
        <f t="shared" si="5"/>
        <v>0</v>
      </c>
      <c r="N36" s="39">
        <f t="shared" si="6"/>
        <v>0</v>
      </c>
    </row>
    <row r="37" spans="1:14" s="10" customFormat="1" ht="11.5">
      <c r="A37" s="14"/>
      <c r="B37" s="44" t="s">
        <v>15</v>
      </c>
      <c r="C37" s="29"/>
      <c r="D37" s="11"/>
      <c r="E37" s="9"/>
      <c r="F37" s="51">
        <f t="shared" si="7"/>
        <v>0</v>
      </c>
      <c r="G37" s="55">
        <f>F37*D3</f>
        <v>0</v>
      </c>
      <c r="H37" s="34">
        <f t="shared" si="1"/>
        <v>0</v>
      </c>
      <c r="I37" s="39">
        <f t="shared" si="2"/>
        <v>0</v>
      </c>
      <c r="J37" s="39">
        <f t="shared" si="3"/>
        <v>0</v>
      </c>
      <c r="K37" s="39">
        <f t="shared" si="4"/>
        <v>0</v>
      </c>
      <c r="L37" s="39">
        <f t="shared" si="0"/>
        <v>0</v>
      </c>
      <c r="M37" s="39">
        <f t="shared" si="5"/>
        <v>0</v>
      </c>
      <c r="N37" s="39">
        <f t="shared" si="6"/>
        <v>0</v>
      </c>
    </row>
    <row r="38" spans="1:14" s="10" customFormat="1" ht="11.5">
      <c r="A38" s="13"/>
      <c r="B38" s="44" t="s">
        <v>15</v>
      </c>
      <c r="C38" s="29"/>
      <c r="D38" s="11"/>
      <c r="E38" s="9"/>
      <c r="F38" s="51">
        <f t="shared" si="7"/>
        <v>0</v>
      </c>
      <c r="G38" s="55">
        <f>F38*D3</f>
        <v>0</v>
      </c>
      <c r="H38" s="34">
        <f t="shared" si="1"/>
        <v>0</v>
      </c>
      <c r="I38" s="39">
        <f t="shared" si="2"/>
        <v>0</v>
      </c>
      <c r="J38" s="39">
        <f t="shared" si="3"/>
        <v>0</v>
      </c>
      <c r="K38" s="39">
        <f t="shared" si="4"/>
        <v>0</v>
      </c>
      <c r="L38" s="39">
        <f t="shared" si="0"/>
        <v>0</v>
      </c>
      <c r="M38" s="39">
        <f t="shared" si="5"/>
        <v>0</v>
      </c>
      <c r="N38" s="39">
        <f t="shared" si="6"/>
        <v>0</v>
      </c>
    </row>
    <row r="39" spans="1:14" s="10" customFormat="1" ht="11.5">
      <c r="A39" s="14"/>
      <c r="B39" s="44" t="s">
        <v>15</v>
      </c>
      <c r="C39" s="29"/>
      <c r="D39" s="11"/>
      <c r="E39" s="9"/>
      <c r="F39" s="51">
        <f t="shared" si="7"/>
        <v>0</v>
      </c>
      <c r="G39" s="55">
        <f>F39*D3</f>
        <v>0</v>
      </c>
      <c r="H39" s="34">
        <f t="shared" si="1"/>
        <v>0</v>
      </c>
      <c r="I39" s="39">
        <f t="shared" si="2"/>
        <v>0</v>
      </c>
      <c r="J39" s="39">
        <f t="shared" si="3"/>
        <v>0</v>
      </c>
      <c r="K39" s="39">
        <f t="shared" si="4"/>
        <v>0</v>
      </c>
      <c r="L39" s="39">
        <f t="shared" si="0"/>
        <v>0</v>
      </c>
      <c r="M39" s="39">
        <f t="shared" si="5"/>
        <v>0</v>
      </c>
      <c r="N39" s="39">
        <f t="shared" si="6"/>
        <v>0</v>
      </c>
    </row>
    <row r="40" spans="1:14" s="10" customFormat="1" ht="11.5">
      <c r="A40" s="13"/>
      <c r="B40" s="44" t="s">
        <v>15</v>
      </c>
      <c r="C40" s="29"/>
      <c r="D40" s="11"/>
      <c r="E40" s="9"/>
      <c r="F40" s="51">
        <f t="shared" si="7"/>
        <v>0</v>
      </c>
      <c r="G40" s="55">
        <f>F40*D3</f>
        <v>0</v>
      </c>
      <c r="H40" s="34">
        <f t="shared" si="1"/>
        <v>0</v>
      </c>
      <c r="I40" s="39">
        <f t="shared" si="2"/>
        <v>0</v>
      </c>
      <c r="J40" s="39">
        <f t="shared" si="3"/>
        <v>0</v>
      </c>
      <c r="K40" s="39">
        <f t="shared" si="4"/>
        <v>0</v>
      </c>
      <c r="L40" s="39">
        <f t="shared" si="0"/>
        <v>0</v>
      </c>
      <c r="M40" s="39">
        <f t="shared" si="5"/>
        <v>0</v>
      </c>
      <c r="N40" s="39">
        <f t="shared" si="6"/>
        <v>0</v>
      </c>
    </row>
    <row r="41" spans="1:14" s="10" customFormat="1" ht="11.5">
      <c r="A41" s="14"/>
      <c r="B41" s="44" t="s">
        <v>15</v>
      </c>
      <c r="C41" s="29"/>
      <c r="D41" s="11"/>
      <c r="E41" s="9"/>
      <c r="F41" s="51">
        <f t="shared" si="7"/>
        <v>0</v>
      </c>
      <c r="G41" s="55">
        <f>F41*D3</f>
        <v>0</v>
      </c>
      <c r="H41" s="34">
        <f t="shared" si="1"/>
        <v>0</v>
      </c>
      <c r="I41" s="39">
        <f t="shared" si="2"/>
        <v>0</v>
      </c>
      <c r="J41" s="39">
        <f t="shared" si="3"/>
        <v>0</v>
      </c>
      <c r="K41" s="39">
        <f t="shared" si="4"/>
        <v>0</v>
      </c>
      <c r="L41" s="39">
        <f t="shared" si="0"/>
        <v>0</v>
      </c>
      <c r="M41" s="39">
        <f t="shared" si="5"/>
        <v>0</v>
      </c>
      <c r="N41" s="39">
        <f t="shared" si="6"/>
        <v>0</v>
      </c>
    </row>
    <row r="42" spans="1:14" s="10" customFormat="1" ht="11.5">
      <c r="A42" s="13"/>
      <c r="B42" s="44" t="s">
        <v>15</v>
      </c>
      <c r="C42" s="29"/>
      <c r="D42" s="11"/>
      <c r="E42" s="9"/>
      <c r="F42" s="51">
        <f t="shared" si="7"/>
        <v>0</v>
      </c>
      <c r="G42" s="55">
        <f>F42*D3</f>
        <v>0</v>
      </c>
      <c r="H42" s="34">
        <f t="shared" si="1"/>
        <v>0</v>
      </c>
      <c r="I42" s="39">
        <f t="shared" si="2"/>
        <v>0</v>
      </c>
      <c r="J42" s="39">
        <f t="shared" si="3"/>
        <v>0</v>
      </c>
      <c r="K42" s="39">
        <f t="shared" si="4"/>
        <v>0</v>
      </c>
      <c r="L42" s="39">
        <f t="shared" si="0"/>
        <v>0</v>
      </c>
      <c r="M42" s="39">
        <f t="shared" si="5"/>
        <v>0</v>
      </c>
      <c r="N42" s="39">
        <f t="shared" si="6"/>
        <v>0</v>
      </c>
    </row>
    <row r="43" spans="1:14" s="10" customFormat="1" ht="11.5">
      <c r="A43" s="14"/>
      <c r="B43" s="44" t="s">
        <v>15</v>
      </c>
      <c r="C43" s="29"/>
      <c r="D43" s="11"/>
      <c r="E43" s="9"/>
      <c r="F43" s="51">
        <f t="shared" si="7"/>
        <v>0</v>
      </c>
      <c r="G43" s="55">
        <f>F43*D3</f>
        <v>0</v>
      </c>
      <c r="H43" s="34">
        <f t="shared" si="1"/>
        <v>0</v>
      </c>
      <c r="I43" s="39">
        <f t="shared" si="2"/>
        <v>0</v>
      </c>
      <c r="J43" s="39">
        <f t="shared" si="3"/>
        <v>0</v>
      </c>
      <c r="K43" s="39">
        <f t="shared" si="4"/>
        <v>0</v>
      </c>
      <c r="L43" s="39">
        <f t="shared" si="0"/>
        <v>0</v>
      </c>
      <c r="M43" s="39">
        <f t="shared" si="5"/>
        <v>0</v>
      </c>
      <c r="N43" s="39">
        <f t="shared" si="6"/>
        <v>0</v>
      </c>
    </row>
    <row r="44" spans="1:14" s="10" customFormat="1" ht="11.5">
      <c r="A44" s="13"/>
      <c r="B44" s="44" t="s">
        <v>15</v>
      </c>
      <c r="C44" s="29"/>
      <c r="D44" s="11"/>
      <c r="E44" s="9"/>
      <c r="F44" s="51">
        <f t="shared" si="7"/>
        <v>0</v>
      </c>
      <c r="G44" s="55">
        <f>F44*D3</f>
        <v>0</v>
      </c>
      <c r="H44" s="34">
        <f t="shared" si="1"/>
        <v>0</v>
      </c>
      <c r="I44" s="39">
        <f t="shared" si="2"/>
        <v>0</v>
      </c>
      <c r="J44" s="39">
        <f t="shared" si="3"/>
        <v>0</v>
      </c>
      <c r="K44" s="39">
        <f t="shared" si="4"/>
        <v>0</v>
      </c>
      <c r="L44" s="39">
        <f t="shared" si="0"/>
        <v>0</v>
      </c>
      <c r="M44" s="39">
        <f t="shared" si="5"/>
        <v>0</v>
      </c>
      <c r="N44" s="39">
        <f t="shared" si="6"/>
        <v>0</v>
      </c>
    </row>
    <row r="45" spans="1:14" s="10" customFormat="1" ht="11.5">
      <c r="A45" s="14"/>
      <c r="B45" s="29"/>
      <c r="C45" s="29"/>
      <c r="D45" s="11"/>
      <c r="E45" s="33"/>
      <c r="F45" s="52"/>
      <c r="G45" s="55">
        <f>F45*D3</f>
        <v>0</v>
      </c>
      <c r="I45" s="39"/>
      <c r="J45" s="39"/>
      <c r="K45" s="39"/>
      <c r="L45" s="39"/>
      <c r="M45" s="39"/>
      <c r="N45" s="39"/>
    </row>
    <row r="46" spans="1:14" s="10" customFormat="1" ht="11.5">
      <c r="A46" s="13"/>
      <c r="B46" s="29"/>
      <c r="C46" s="29"/>
      <c r="D46" s="11"/>
      <c r="E46" s="33"/>
      <c r="F46" s="52"/>
      <c r="G46" s="55">
        <f>F46*D3</f>
        <v>0</v>
      </c>
      <c r="I46" s="39"/>
      <c r="J46" s="39"/>
      <c r="K46" s="39"/>
      <c r="L46" s="39"/>
      <c r="M46" s="39"/>
      <c r="N46" s="39"/>
    </row>
    <row r="47" spans="1:14" s="10" customFormat="1" ht="11.5">
      <c r="A47" s="14"/>
      <c r="B47" s="29"/>
      <c r="C47" s="29"/>
      <c r="D47" s="11"/>
      <c r="E47" s="33"/>
      <c r="F47" s="52"/>
      <c r="G47" s="55">
        <f>F47*D3</f>
        <v>0</v>
      </c>
      <c r="I47" s="39"/>
      <c r="J47" s="39"/>
      <c r="K47" s="39"/>
      <c r="L47" s="39"/>
      <c r="M47" s="39"/>
      <c r="N47" s="39"/>
    </row>
    <row r="48" spans="1:14" s="10" customFormat="1" ht="11.5">
      <c r="A48" s="13"/>
      <c r="B48" s="29"/>
      <c r="C48" s="29"/>
      <c r="D48" s="11"/>
      <c r="E48" s="33"/>
      <c r="F48" s="52"/>
      <c r="G48" s="55">
        <f>F48*D3</f>
        <v>0</v>
      </c>
      <c r="I48" s="39"/>
      <c r="J48" s="39"/>
      <c r="K48" s="39"/>
      <c r="L48" s="39"/>
      <c r="M48" s="39"/>
      <c r="N48" s="39"/>
    </row>
    <row r="49" spans="1:14" s="10" customFormat="1" ht="11.5">
      <c r="A49" s="14"/>
      <c r="B49" s="29"/>
      <c r="C49" s="29"/>
      <c r="D49" s="11"/>
      <c r="E49" s="33"/>
      <c r="F49" s="52"/>
      <c r="G49" s="55">
        <f>F49*D3</f>
        <v>0</v>
      </c>
      <c r="I49" s="39"/>
      <c r="J49" s="39"/>
      <c r="K49" s="39"/>
      <c r="L49" s="39"/>
      <c r="M49" s="39"/>
      <c r="N49" s="39"/>
    </row>
    <row r="50" spans="1:14" s="10" customFormat="1" ht="11.5">
      <c r="A50" s="13"/>
      <c r="B50" s="29"/>
      <c r="C50" s="29"/>
      <c r="D50" s="11"/>
      <c r="E50" s="33"/>
      <c r="F50" s="52"/>
      <c r="G50" s="55">
        <f>F50*D3</f>
        <v>0</v>
      </c>
      <c r="I50" s="39"/>
      <c r="J50" s="39"/>
      <c r="K50" s="39"/>
      <c r="L50" s="39"/>
      <c r="M50" s="39"/>
      <c r="N50" s="39"/>
    </row>
    <row r="51" spans="1:14" s="10" customFormat="1" ht="11.5">
      <c r="A51" s="14"/>
      <c r="B51" s="29"/>
      <c r="C51" s="29"/>
      <c r="D51" s="11"/>
      <c r="E51" s="33"/>
      <c r="F51" s="52"/>
      <c r="G51" s="55">
        <f>F51*D3</f>
        <v>0</v>
      </c>
      <c r="I51" s="39"/>
      <c r="J51" s="39"/>
      <c r="K51" s="39"/>
      <c r="L51" s="39"/>
      <c r="M51" s="39"/>
      <c r="N51" s="39"/>
    </row>
    <row r="52" spans="1:14" s="10" customFormat="1" ht="11.5">
      <c r="A52" s="13"/>
      <c r="B52" s="29"/>
      <c r="C52" s="29"/>
      <c r="D52" s="11"/>
      <c r="E52" s="33"/>
      <c r="F52" s="52"/>
      <c r="G52" s="55">
        <f>F52*D3</f>
        <v>0</v>
      </c>
      <c r="I52" s="39"/>
      <c r="J52" s="39"/>
      <c r="K52" s="39"/>
      <c r="L52" s="39"/>
      <c r="M52" s="39"/>
      <c r="N52" s="39"/>
    </row>
    <row r="53" spans="1:14" s="10" customFormat="1" ht="11.5">
      <c r="A53" s="14"/>
      <c r="B53" s="29"/>
      <c r="C53" s="29"/>
      <c r="D53" s="11"/>
      <c r="E53" s="33"/>
      <c r="F53" s="52"/>
      <c r="G53" s="55">
        <f>F53*D3</f>
        <v>0</v>
      </c>
      <c r="I53" s="39"/>
      <c r="J53" s="39"/>
      <c r="K53" s="39"/>
      <c r="L53" s="39"/>
      <c r="M53" s="39"/>
      <c r="N53" s="39"/>
    </row>
    <row r="54" spans="1:14" s="10" customFormat="1" ht="11.5">
      <c r="A54" s="13"/>
      <c r="B54" s="29"/>
      <c r="C54" s="29"/>
      <c r="D54" s="11"/>
      <c r="E54" s="33"/>
      <c r="F54" s="52"/>
      <c r="G54" s="55">
        <f>F54*D3</f>
        <v>0</v>
      </c>
      <c r="I54" s="39"/>
      <c r="J54" s="39"/>
      <c r="K54" s="39"/>
      <c r="L54" s="39"/>
      <c r="M54" s="39"/>
      <c r="N54" s="39"/>
    </row>
    <row r="55" spans="1:14">
      <c r="A55" s="15"/>
      <c r="B55" s="5"/>
      <c r="C55" s="5"/>
      <c r="D55" s="5"/>
      <c r="E55" s="5"/>
      <c r="F55" s="53">
        <f>SUM(F9:F54)</f>
        <v>0</v>
      </c>
      <c r="G55" s="56">
        <f>SUM(G9:G54)</f>
        <v>0</v>
      </c>
    </row>
    <row r="56" spans="1:14" ht="12.75" customHeight="1">
      <c r="A56" s="57" t="s">
        <v>26</v>
      </c>
      <c r="B56" s="58"/>
      <c r="C56" s="58"/>
      <c r="D56" s="58"/>
      <c r="E56" s="58"/>
      <c r="F56" s="58"/>
      <c r="G56" s="58"/>
    </row>
    <row r="57" spans="1:14">
      <c r="A57" s="58"/>
      <c r="B57" s="58"/>
      <c r="C57" s="58"/>
      <c r="D57" s="58"/>
      <c r="E57" s="58"/>
      <c r="F57" s="58"/>
      <c r="G57" s="58"/>
    </row>
    <row r="58" spans="1:14">
      <c r="A58" s="58"/>
      <c r="B58" s="58"/>
      <c r="C58" s="58"/>
      <c r="D58" s="58"/>
      <c r="E58" s="58"/>
      <c r="F58" s="58"/>
      <c r="G58" s="58"/>
    </row>
    <row r="59" spans="1:14">
      <c r="A59" s="58"/>
      <c r="B59" s="58"/>
      <c r="C59" s="58"/>
      <c r="D59" s="58"/>
      <c r="E59" s="58"/>
      <c r="F59" s="58"/>
      <c r="G59" s="58"/>
    </row>
    <row r="60" spans="1:14">
      <c r="A60" s="58"/>
      <c r="B60" s="58"/>
      <c r="C60" s="58"/>
      <c r="D60" s="58"/>
      <c r="E60" s="58"/>
      <c r="F60" s="58"/>
      <c r="G60" s="58"/>
    </row>
    <row r="62" spans="1:14">
      <c r="A62" s="30" t="s">
        <v>28</v>
      </c>
      <c r="B62" s="42"/>
      <c r="C62" s="42"/>
      <c r="E62" s="1" t="s">
        <v>27</v>
      </c>
      <c r="F62" s="42"/>
      <c r="G62" s="42"/>
    </row>
    <row r="64" spans="1:14">
      <c r="A64" s="30" t="s">
        <v>29</v>
      </c>
      <c r="B64" s="32"/>
      <c r="C64" s="43"/>
    </row>
    <row r="65" spans="1:3">
      <c r="B65" s="32"/>
    </row>
    <row r="66" spans="1:3">
      <c r="A66" s="30" t="s">
        <v>30</v>
      </c>
      <c r="B66" s="32"/>
      <c r="C66" s="42"/>
    </row>
    <row r="68" spans="1:3">
      <c r="A68" s="30" t="s">
        <v>31</v>
      </c>
      <c r="C68" s="42"/>
    </row>
  </sheetData>
  <mergeCells count="1">
    <mergeCell ref="A56:G60"/>
  </mergeCells>
  <phoneticPr fontId="1" type="noConversion"/>
  <dataValidations count="4">
    <dataValidation type="list" allowBlank="1" showInputMessage="1" showErrorMessage="1" sqref="E10:E44">
      <formula1>RT</formula1>
    </dataValidation>
    <dataValidation type="list" allowBlank="1" showInputMessage="1" showErrorMessage="1" sqref="C10:C44">
      <formula1>To</formula1>
    </dataValidation>
    <dataValidation type="list" allowBlank="1" showInputMessage="1" showErrorMessage="1" errorTitle="Invalid Data!" error="Please select valid destination from list below." promptTitle="Instructions:" prompt="Please select valid destination from list below." sqref="C9">
      <formula1>To</formula1>
    </dataValidation>
    <dataValidation type="list" allowBlank="1" showInputMessage="1" showErrorMessage="1" errorTitle="Invalid data!" error="Select &quot;Yes&quot; or &quot;No&quot; to calculate round trip mileage." promptTitle="Instructions:" prompt="Select &quot;Yes&quot; or &quot;No&quot; to calculate round trip mileage." sqref="E9">
      <formula1>RT</formula1>
    </dataValidation>
  </dataValidations>
  <printOptions horizontalCentered="1" verticalCentered="1"/>
  <pageMargins left="0.25" right="0.25" top="0.25" bottom="0.25" header="0" footer="0.25"/>
  <pageSetup scale="76"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D50"/>
  <sheetViews>
    <sheetView workbookViewId="0">
      <selection activeCell="B5" sqref="B5"/>
    </sheetView>
  </sheetViews>
  <sheetFormatPr defaultRowHeight="12.5"/>
  <cols>
    <col min="1" max="1" width="17.453125" bestFit="1" customWidth="1"/>
    <col min="2" max="2" width="21.453125" customWidth="1"/>
  </cols>
  <sheetData>
    <row r="1" spans="1:4">
      <c r="A1" t="s">
        <v>11</v>
      </c>
      <c r="B1" t="s">
        <v>64</v>
      </c>
      <c r="D1" t="s">
        <v>33</v>
      </c>
    </row>
    <row r="2" spans="1:4">
      <c r="A2" s="31" t="s">
        <v>15</v>
      </c>
      <c r="B2" t="s">
        <v>12</v>
      </c>
      <c r="D2" t="s">
        <v>34</v>
      </c>
    </row>
    <row r="3" spans="1:4">
      <c r="A3" s="31" t="s">
        <v>15</v>
      </c>
      <c r="B3" t="s">
        <v>72</v>
      </c>
    </row>
    <row r="4" spans="1:4">
      <c r="A4" s="31" t="s">
        <v>15</v>
      </c>
      <c r="B4" t="s">
        <v>13</v>
      </c>
    </row>
    <row r="5" spans="1:4">
      <c r="A5" s="31" t="s">
        <v>15</v>
      </c>
      <c r="B5" t="s">
        <v>14</v>
      </c>
    </row>
    <row r="6" spans="1:4">
      <c r="A6" s="31" t="s">
        <v>15</v>
      </c>
      <c r="B6" t="s">
        <v>16</v>
      </c>
    </row>
    <row r="7" spans="1:4">
      <c r="A7" s="31" t="s">
        <v>15</v>
      </c>
      <c r="B7" t="s">
        <v>17</v>
      </c>
    </row>
    <row r="8" spans="1:4">
      <c r="A8" s="31" t="s">
        <v>15</v>
      </c>
      <c r="B8" t="s">
        <v>18</v>
      </c>
    </row>
    <row r="9" spans="1:4">
      <c r="A9" s="31" t="s">
        <v>15</v>
      </c>
      <c r="B9" t="s">
        <v>19</v>
      </c>
    </row>
    <row r="10" spans="1:4">
      <c r="A10" s="31" t="s">
        <v>15</v>
      </c>
      <c r="B10" t="s">
        <v>20</v>
      </c>
    </row>
    <row r="11" spans="1:4">
      <c r="A11" s="31" t="s">
        <v>15</v>
      </c>
      <c r="B11" t="s">
        <v>21</v>
      </c>
    </row>
    <row r="12" spans="1:4">
      <c r="A12" s="31" t="s">
        <v>15</v>
      </c>
      <c r="B12" t="s">
        <v>22</v>
      </c>
    </row>
    <row r="13" spans="1:4">
      <c r="A13" s="31" t="s">
        <v>15</v>
      </c>
      <c r="B13" t="s">
        <v>23</v>
      </c>
    </row>
    <row r="14" spans="1:4">
      <c r="A14" s="31" t="s">
        <v>15</v>
      </c>
      <c r="B14" t="s">
        <v>24</v>
      </c>
    </row>
    <row r="15" spans="1:4">
      <c r="A15" s="31" t="s">
        <v>15</v>
      </c>
      <c r="B15" t="s">
        <v>25</v>
      </c>
    </row>
    <row r="16" spans="1:4">
      <c r="B16" t="s">
        <v>65</v>
      </c>
    </row>
    <row r="17" spans="2:2">
      <c r="B17" t="s">
        <v>35</v>
      </c>
    </row>
    <row r="18" spans="2:2">
      <c r="B18" t="s">
        <v>36</v>
      </c>
    </row>
    <row r="19" spans="2:2">
      <c r="B19" t="s">
        <v>37</v>
      </c>
    </row>
    <row r="20" spans="2:2">
      <c r="B20" t="s">
        <v>38</v>
      </c>
    </row>
    <row r="21" spans="2:2">
      <c r="B21" t="s">
        <v>39</v>
      </c>
    </row>
    <row r="22" spans="2:2">
      <c r="B22" t="s">
        <v>40</v>
      </c>
    </row>
    <row r="23" spans="2:2">
      <c r="B23" t="s">
        <v>41</v>
      </c>
    </row>
    <row r="24" spans="2:2">
      <c r="B24" t="s">
        <v>42</v>
      </c>
    </row>
    <row r="25" spans="2:2">
      <c r="B25" t="s">
        <v>43</v>
      </c>
    </row>
    <row r="26" spans="2:2">
      <c r="B26" t="s">
        <v>44</v>
      </c>
    </row>
    <row r="27" spans="2:2">
      <c r="B27" t="s">
        <v>45</v>
      </c>
    </row>
    <row r="28" spans="2:2">
      <c r="B28" t="s">
        <v>46</v>
      </c>
    </row>
    <row r="29" spans="2:2">
      <c r="B29" t="s">
        <v>47</v>
      </c>
    </row>
    <row r="30" spans="2:2">
      <c r="B30" t="s">
        <v>48</v>
      </c>
    </row>
    <row r="31" spans="2:2">
      <c r="B31" t="s">
        <v>73</v>
      </c>
    </row>
    <row r="32" spans="2:2">
      <c r="B32" t="s">
        <v>74</v>
      </c>
    </row>
    <row r="33" spans="2:2">
      <c r="B33" t="s">
        <v>75</v>
      </c>
    </row>
    <row r="34" spans="2:2">
      <c r="B34" t="s">
        <v>49</v>
      </c>
    </row>
    <row r="35" spans="2:2">
      <c r="B35" t="s">
        <v>50</v>
      </c>
    </row>
    <row r="36" spans="2:2">
      <c r="B36" t="s">
        <v>51</v>
      </c>
    </row>
    <row r="37" spans="2:2">
      <c r="B37" t="s">
        <v>52</v>
      </c>
    </row>
    <row r="38" spans="2:2">
      <c r="B38" t="s">
        <v>53</v>
      </c>
    </row>
    <row r="39" spans="2:2">
      <c r="B39" t="s">
        <v>54</v>
      </c>
    </row>
    <row r="40" spans="2:2">
      <c r="B40" t="s">
        <v>55</v>
      </c>
    </row>
    <row r="41" spans="2:2">
      <c r="B41" t="s">
        <v>56</v>
      </c>
    </row>
    <row r="42" spans="2:2">
      <c r="B42" t="s">
        <v>66</v>
      </c>
    </row>
    <row r="43" spans="2:2">
      <c r="B43" t="s">
        <v>57</v>
      </c>
    </row>
    <row r="44" spans="2:2">
      <c r="B44" t="s">
        <v>58</v>
      </c>
    </row>
    <row r="45" spans="2:2">
      <c r="B45" t="s">
        <v>63</v>
      </c>
    </row>
    <row r="46" spans="2:2">
      <c r="B46" t="s">
        <v>61</v>
      </c>
    </row>
    <row r="47" spans="2:2">
      <c r="B47" t="s">
        <v>59</v>
      </c>
    </row>
    <row r="48" spans="2:2">
      <c r="B48" t="s">
        <v>60</v>
      </c>
    </row>
    <row r="49" spans="2:2">
      <c r="B49" t="s">
        <v>62</v>
      </c>
    </row>
    <row r="50" spans="2:2">
      <c r="B50" t="s">
        <v>76</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Mileage Log and Reimbursement</vt:lpstr>
      <vt:lpstr>Table</vt:lpstr>
      <vt:lpstr>From</vt:lpstr>
      <vt:lpstr>Mileage</vt:lpstr>
      <vt:lpstr>'Mileage Log and Reimbursement'!Print_Area</vt:lpstr>
      <vt:lpstr>RT</vt:lpstr>
      <vt:lpstr>To</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dc:creator>
  <cp:lastModifiedBy>tcoleman</cp:lastModifiedBy>
  <cp:lastPrinted>2009-04-29T02:53:32Z</cp:lastPrinted>
  <dcterms:created xsi:type="dcterms:W3CDTF">2002-01-25T17:12:56Z</dcterms:created>
  <dcterms:modified xsi:type="dcterms:W3CDTF">2018-07-07T00:08:10Z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TC060884621033</vt:lpwstr>
  </property>
</Properties>
</file>